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640" tabRatio="841" firstSheet="40" activeTab="41"/>
  </bookViews>
  <sheets>
    <sheet name="Progetti-Obiettivi" sheetId="1" r:id="rId1"/>
    <sheet name="Albero delle performance" sheetId="2" r:id="rId2"/>
    <sheet name="Prevenzione corruzione respo 24" sheetId="3" r:id="rId3"/>
    <sheet name="24 A" sheetId="4" r:id="rId4"/>
    <sheet name="prevenzione corr. I sett 25" sheetId="5" r:id="rId5"/>
    <sheet name="25 A" sheetId="6" r:id="rId6"/>
    <sheet name="prevenzione corr. II Set.28" sheetId="7" r:id="rId7"/>
    <sheet name="28 A" sheetId="8" r:id="rId8"/>
    <sheet name="prevenzi. corr. III sett.26" sheetId="9" r:id="rId9"/>
    <sheet name="26 A" sheetId="10" r:id="rId10"/>
    <sheet name="prevenzione corr. IV sett.27" sheetId="11" r:id="rId11"/>
    <sheet name="27 A" sheetId="12" r:id="rId12"/>
    <sheet name="prevenzione corr. V sett" sheetId="13" r:id="rId13"/>
    <sheet name="29 A" sheetId="14" r:id="rId14"/>
    <sheet name="Progetto prevenzione 10" sheetId="15" r:id="rId15"/>
    <sheet name="Progetto centro social poliv 11" sheetId="16" r:id="rId16"/>
    <sheet name="Parco archeologico Triscina 18" sheetId="17" r:id="rId17"/>
    <sheet name="Acque Reflue 17" sheetId="18" r:id="rId18"/>
    <sheet name="Fognatura Triscina 15 " sheetId="19" r:id="rId19"/>
    <sheet name="Villa Quartana 16" sheetId="20" r:id="rId20"/>
    <sheet name="Riqualificazione Belvedere 13" sheetId="21" r:id="rId21"/>
    <sheet name="Porto Turistico 14" sheetId="22" r:id="rId22"/>
    <sheet name="PRG 21" sheetId="23" r:id="rId23"/>
    <sheet name="Efficenza telefonia 22" sheetId="24" r:id="rId24"/>
    <sheet name="Progetto legalità 23" sheetId="25" r:id="rId25"/>
    <sheet name="Riqualificazione di Marinella12" sheetId="26" r:id="rId26"/>
    <sheet name="Realizz Piscina 19" sheetId="27" r:id="rId27"/>
    <sheet name="Parcheggio in PF 20" sheetId="28" r:id="rId28"/>
    <sheet name="serviz. HomeCare 30" sheetId="29" r:id="rId29"/>
    <sheet name="Scheda Assistenz. domiciliare31" sheetId="30" r:id="rId30"/>
    <sheet name="Scheda Igien. pers. scuol 32" sheetId="31" r:id="rId31"/>
    <sheet name="Scheda Taxi Sociale 33" sheetId="32" r:id="rId32"/>
    <sheet name="scheda Allo.Popo. n.34" sheetId="33" r:id="rId33"/>
    <sheet name="Scheda Sportello attiv. eco 35" sheetId="34" r:id="rId34"/>
    <sheet name="servizio catasto 46" sheetId="35" r:id="rId35"/>
    <sheet name="Scheda serviz. espropr. 37" sheetId="36" r:id="rId36"/>
    <sheet name="Scheda manuten. viabilità 36" sheetId="37" r:id="rId37"/>
    <sheet name="Valor. spazi pubblici37" sheetId="38" r:id="rId38"/>
    <sheet name="Scheda manutenzione scuole 39" sheetId="39" r:id="rId39"/>
    <sheet name="servizio idrigo integrato 45" sheetId="40" r:id="rId40"/>
    <sheet name="Scheda prevenzione amb.38" sheetId="41" r:id="rId41"/>
    <sheet name="Scheda manifest.cult. 40" sheetId="42" r:id="rId42"/>
    <sheet name="Scheda teatro 41" sheetId="43" r:id="rId43"/>
    <sheet name="Scheda serv. rifiuti sol.urb.44" sheetId="44" r:id="rId44"/>
    <sheet name="Scheda tributi 42" sheetId="45" r:id="rId45"/>
    <sheet name="attività legale del Comune47" sheetId="46" r:id="rId46"/>
    <sheet name="  monitoraggio Verbali48" sheetId="47" r:id="rId47"/>
    <sheet name="Scheda anagrafe 43" sheetId="48" r:id="rId48"/>
    <sheet name="VALUTAZIONE PERFORMANCE  54" sheetId="49" r:id="rId49"/>
  </sheets>
  <definedNames/>
  <calcPr fullCalcOnLoad="1"/>
</workbook>
</file>

<file path=xl/sharedStrings.xml><?xml version="1.0" encoding="utf-8"?>
<sst xmlns="http://schemas.openxmlformats.org/spreadsheetml/2006/main" count="1925" uniqueCount="594">
  <si>
    <t>Progetti strategici</t>
  </si>
  <si>
    <t>Attività e servizi</t>
  </si>
  <si>
    <t>Stato di salute</t>
  </si>
  <si>
    <t>Economico-finanziaria</t>
  </si>
  <si>
    <t>Organizzativa</t>
  </si>
  <si>
    <t>Relazionale</t>
  </si>
  <si>
    <t>Aree di impatto</t>
  </si>
  <si>
    <t>Famiglia</t>
  </si>
  <si>
    <t>Sicurezza</t>
  </si>
  <si>
    <t>Nome:</t>
  </si>
  <si>
    <t>Formula</t>
  </si>
  <si>
    <t>Indicatore/i  di avanzamento</t>
  </si>
  <si>
    <t>Fasi</t>
  </si>
  <si>
    <t>Indicatori</t>
  </si>
  <si>
    <t>Customer satisfaction</t>
  </si>
  <si>
    <t>% Giudizi positivi da questionario</t>
  </si>
  <si>
    <t>Indicatori Efficacia</t>
  </si>
  <si>
    <t>Trend</t>
  </si>
  <si>
    <t>Performance</t>
  </si>
  <si>
    <t>Indicatori Quantità</t>
  </si>
  <si>
    <t>Indicatori Qualità</t>
  </si>
  <si>
    <t>Indicatori Efficienza</t>
  </si>
  <si>
    <t>n. di scuole in cui il servizio è attivo</t>
  </si>
  <si>
    <t>Segnalazioni</t>
  </si>
  <si>
    <t xml:space="preserve">Copertura </t>
  </si>
  <si>
    <t>Costo del servizio</t>
  </si>
  <si>
    <t>Qualità percepita del servizio</t>
  </si>
  <si>
    <t>% di soddisfazione del servizio da parte delle famiglie</t>
  </si>
  <si>
    <t>Si/No</t>
  </si>
  <si>
    <t>n. di servizi attivati</t>
  </si>
  <si>
    <t>Funzionalità della piattaforma</t>
  </si>
  <si>
    <t>Funzionalità e rilascio della piattaforma</t>
  </si>
  <si>
    <t>Accesssibilità 1</t>
  </si>
  <si>
    <t>Accessibilità 2</t>
  </si>
  <si>
    <t>Costo medio del servizio</t>
  </si>
  <si>
    <t>Reclami</t>
  </si>
  <si>
    <t>n. di reclami</t>
  </si>
  <si>
    <t>Ampiezza del servizio</t>
  </si>
  <si>
    <t>Tempestività</t>
  </si>
  <si>
    <t>Volume di attività del servizio</t>
  </si>
  <si>
    <t>Accessibilità</t>
  </si>
  <si>
    <t>Volume economico</t>
  </si>
  <si>
    <t>Sociale e servizi demografici</t>
  </si>
  <si>
    <t>Governo del territorio e sviluppo economico</t>
  </si>
  <si>
    <t>Turismo e cultura</t>
  </si>
  <si>
    <t>Progetto Centro Sociale Polivalente</t>
  </si>
  <si>
    <t>E-governance</t>
  </si>
  <si>
    <t>Valorizzazione del patrimonio</t>
  </si>
  <si>
    <t>Assistenza domiciliare</t>
  </si>
  <si>
    <t>Sportello attività economiche</t>
  </si>
  <si>
    <t>Completamento della ristrutturazione dei locali</t>
  </si>
  <si>
    <t>Attivazione ed arredamento dei locali</t>
  </si>
  <si>
    <t>Progettazione dei servizi</t>
  </si>
  <si>
    <t>Avvio del servizio</t>
  </si>
  <si>
    <t>Avviamento del centro</t>
  </si>
  <si>
    <t>N. di servizi offerti</t>
  </si>
  <si>
    <t>Servizi offerti</t>
  </si>
  <si>
    <t>n. di servizi offerti</t>
  </si>
  <si>
    <t>Promozione del Centro</t>
  </si>
  <si>
    <t>Si</t>
  </si>
  <si>
    <t>Progetto centro per la prevenzione del rischio di marginalità sociale</t>
  </si>
  <si>
    <t>Progetto centro sociale polivalente</t>
  </si>
  <si>
    <t>No</t>
  </si>
  <si>
    <t>Opere realizzate</t>
  </si>
  <si>
    <t>Riqualificazione della zona Belvedere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</si>
  <si>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Il progetto prevede la riqualificazione della zona Belvedere attraverso la formulazione di un contratto di quartiere che prevede la realizzazione di opere di urbanizzazione e di impianti sportivi.</t>
    </r>
  </si>
  <si>
    <t>Avvio delle opere</t>
  </si>
  <si>
    <t>Porto turistico di Marinella di Selinunte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</si>
  <si>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Realizzazione porto turistico di Marinella di Selinunte.</t>
    </r>
  </si>
  <si>
    <t>Scheda assistenza domiciliare</t>
  </si>
  <si>
    <t>Assistiti</t>
  </si>
  <si>
    <t>n. di assistiti</t>
  </si>
  <si>
    <t>n. di assistiti/totale richieste</t>
  </si>
  <si>
    <t>Copertura del servizio</t>
  </si>
  <si>
    <t>n. di ore di disponibilità del servizio al giorno</t>
  </si>
  <si>
    <t>Accessibbilità 1</t>
  </si>
  <si>
    <t>n. di giorni di disponibilità del servizio all'anno</t>
  </si>
  <si>
    <t>n. di bambini assistiti</t>
  </si>
  <si>
    <t>giorni di disponibilità del servizio/giorni scolastici</t>
  </si>
  <si>
    <t>spesa/numero di assistiti</t>
  </si>
  <si>
    <t>n. di assistiti/richieste</t>
  </si>
  <si>
    <t>Copertura scolastica</t>
  </si>
  <si>
    <t>n. scuole in cui il servizio è attivo/numero scuole totali</t>
  </si>
  <si>
    <t>Scheda taxi sociale</t>
  </si>
  <si>
    <t>Potenzialità del servizio</t>
  </si>
  <si>
    <t>n. dei taxi sociali a disposizione</t>
  </si>
  <si>
    <t>n. giorni di disponibilità del servizio in un anno</t>
  </si>
  <si>
    <t>tempo medio di attesa</t>
  </si>
  <si>
    <t>Volume</t>
  </si>
  <si>
    <t>n. di domande evase in un anno</t>
  </si>
  <si>
    <t>Domanda</t>
  </si>
  <si>
    <t>n. di domande presentate in un anno</t>
  </si>
  <si>
    <t>Trasparenza</t>
  </si>
  <si>
    <t>Spesa/numero di pratiche evase</t>
  </si>
  <si>
    <t>Copertura</t>
  </si>
  <si>
    <t>Scheda servizio espropriazione</t>
  </si>
  <si>
    <t>Scheda servizio attività economiche</t>
  </si>
  <si>
    <t>Arretrato</t>
  </si>
  <si>
    <t>n. di pratiche arretrate</t>
  </si>
  <si>
    <t>Esito</t>
  </si>
  <si>
    <t>n. pratiche con esito positivo</t>
  </si>
  <si>
    <t>Scheda servizio manutenzione viabilità</t>
  </si>
  <si>
    <t>n. di interventi effettuati in un anno</t>
  </si>
  <si>
    <t>Costo</t>
  </si>
  <si>
    <t>Costo complessivo degli interventi effettuati in un anno</t>
  </si>
  <si>
    <t>Tempo medio per l'espletamento del servizio</t>
  </si>
  <si>
    <t>numero di interventi/totale delle richieste</t>
  </si>
  <si>
    <t>Efficacia</t>
  </si>
  <si>
    <t>% degli interventi risolutivi sul totale</t>
  </si>
  <si>
    <t>Scheda servizio manutenzione scuole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</si>
  <si>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monitorare e valutare il servizio di manutenzione delle scuole</t>
    </r>
  </si>
  <si>
    <t>n. di scuole in cui sono stati fatti degli interventi in un anno</t>
  </si>
  <si>
    <t>Spesa corrente/numero di interventi</t>
  </si>
  <si>
    <t>n. di manifestazioni organizzate dal Comune in un anno</t>
  </si>
  <si>
    <t>Spesa complessiva annuale</t>
  </si>
  <si>
    <t>Gradimento</t>
  </si>
  <si>
    <t>Scheda manifestazioni culturali</t>
  </si>
  <si>
    <t>% di gradimento dei partecipanti alle manifestazioni (attraverso questionario)</t>
  </si>
  <si>
    <t>Partecipazione</t>
  </si>
  <si>
    <t>Spesa/budget preventivato</t>
  </si>
  <si>
    <t>Rispetto del budget</t>
  </si>
  <si>
    <t>Livello di partecipazione alle manifestazioni (Indicazione qualitativa)</t>
  </si>
  <si>
    <t>Risonanza</t>
  </si>
  <si>
    <t>n. di articoli di giornali locali e nazionali che riportano delle manifestazioni organizzate dal Comune</t>
  </si>
  <si>
    <t>Scheda stagione teatrale</t>
  </si>
  <si>
    <t>n. di utenti della stagione</t>
  </si>
  <si>
    <t>% di gradimento dei partecipanti alla stagione</t>
  </si>
  <si>
    <t>Spesa per promozione della stagione teatrale</t>
  </si>
  <si>
    <t>Costo dell'attività</t>
  </si>
  <si>
    <t>Spesa/numero di partecipanti</t>
  </si>
  <si>
    <t>Grado di saturazione medio del Teatro</t>
  </si>
  <si>
    <t>Scheda servizio tributi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</si>
  <si>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monitorare il servizio tributi del Comune</t>
    </r>
  </si>
  <si>
    <t>Accertamenti ICI</t>
  </si>
  <si>
    <t>n. di accertamenti effettuati</t>
  </si>
  <si>
    <t>Evasione fiscale</t>
  </si>
  <si>
    <t>n. di accertamenti effettuati per lotta all'evasione</t>
  </si>
  <si>
    <t>n. di ore di apertura al giorno del servizio</t>
  </si>
  <si>
    <t>Accertamenti per Tarsu</t>
  </si>
  <si>
    <t>Livello di assistenza</t>
  </si>
  <si>
    <t>Efficienza degli operatori</t>
  </si>
  <si>
    <t>n. di accertamenti complessivi/totale degli operatori</t>
  </si>
  <si>
    <t>Incasso per operatore</t>
  </si>
  <si>
    <t>Valore incassato da accertamenti/totale operatori</t>
  </si>
  <si>
    <t>Valore dell'accertamento medio</t>
  </si>
  <si>
    <t>Valore complessivo degli accertamenti/totale accertamenti</t>
  </si>
  <si>
    <t>Attesa</t>
  </si>
  <si>
    <t>Tempo medio di attesa in minuti presso l'ufficio</t>
  </si>
  <si>
    <t>Scheda servizio anagrafe</t>
  </si>
  <si>
    <t>n. di certificati rilasciati in un anno</t>
  </si>
  <si>
    <t>Dotazione di personale</t>
  </si>
  <si>
    <t>n. di unità di personale in forza al servizio</t>
  </si>
  <si>
    <t>Tempo medio di attesa all'ufficio anagrafe</t>
  </si>
  <si>
    <t>Tempestività pratiche</t>
  </si>
  <si>
    <t>Tempestività clienti</t>
  </si>
  <si>
    <t>Tempo medio per l'evasione di una pratica</t>
  </si>
  <si>
    <t>Accessibilità al servizo</t>
  </si>
  <si>
    <t>Innovazione</t>
  </si>
  <si>
    <t>n. di certificati rilasciati via Internet/Totale certificati</t>
  </si>
  <si>
    <t>Costo medio di un certificato</t>
  </si>
  <si>
    <t>Costo del servizio/n. complessivo dei certificati rilasciati</t>
  </si>
  <si>
    <t>Efficacia stato civile</t>
  </si>
  <si>
    <t>Atti corretti/Totale atti</t>
  </si>
  <si>
    <t>Efficacia anagrafe</t>
  </si>
  <si>
    <t>N. di pratiche correttamente espletate/Totale pratiche</t>
  </si>
  <si>
    <t>% di Clienti Soddisfatti</t>
  </si>
  <si>
    <t>Scheda prevenzione e controllo ambientale</t>
  </si>
  <si>
    <t>Valore delle sanzioni elevate a seguito di accertamenti</t>
  </si>
  <si>
    <t>Dotazione</t>
  </si>
  <si>
    <t>n. di personale in forza al nucleo di polizia ambientale</t>
  </si>
  <si>
    <t>Avviamento del centro (Si)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</si>
  <si>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 xml:space="preserve">: Creazione di un centro sociale polivalente capace di offrire servizi a diverse categorie di cittadini: anziani, ragazzi. Il centro sarà ospitato nei locali dell'ex Convento di San Francesco. All'interno del centro saranno offerti i seguenti servizi: affido familiare, inserimento in strutture e comunità, progetto Auxilia, assegnazione a lavori di pubblica utilità per condannati ad espiare pena con il servizio pubblico (convenzione con il Tribunale),biblioteca e mediateca, segretariato sociale, servizio civile.
</t>
    </r>
  </si>
  <si>
    <t>Realizzazione contratto di quartiere</t>
  </si>
  <si>
    <t>Realizzazione delle opere</t>
  </si>
  <si>
    <t>Avvio delle gare</t>
  </si>
  <si>
    <t>Approvazione del progetto definitivo</t>
  </si>
  <si>
    <t>Affidamento a ditta esterna</t>
  </si>
  <si>
    <t>Realizzazione della piattaforma</t>
  </si>
  <si>
    <t>Dirigente: Giuseppe Barresi</t>
  </si>
  <si>
    <t>Dirigente: Andrea Di Como</t>
  </si>
  <si>
    <t>Possibilità di effettuare il tracking della pratica (Si/No)</t>
  </si>
  <si>
    <t>% di soddisfazione del servizio</t>
  </si>
  <si>
    <t>Tempo medio di evasione di una pratica (gg)</t>
  </si>
  <si>
    <t>N. giorni di apertura a settimana</t>
  </si>
  <si>
    <t>Tempo medio per l'espletamento del servizio (gg)</t>
  </si>
  <si>
    <t>Presenza di reclami</t>
  </si>
  <si>
    <t>Tempo medio di intervento a fronte di segnalazione (ore)</t>
  </si>
  <si>
    <t>Incidenza del servizio</t>
  </si>
  <si>
    <t>n. accertamenti relativi al servizio/totale accertamenti del nucleo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</si>
  <si>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Monitoraggio del controllo del territorio da parte del del reparto "nucleo di polizia ambientale" volto ad impedire l'abbondono indiscriminato di ogni sorta di rifiuto nel territorio</t>
    </r>
  </si>
  <si>
    <t>Tempo medio di evasione delle pratiche (gg)</t>
  </si>
  <si>
    <t>Accertato per operatore</t>
  </si>
  <si>
    <t>Utenti serviti</t>
  </si>
  <si>
    <t>n. utenti serviti</t>
  </si>
  <si>
    <t>n. di operatori addetti al servizio</t>
  </si>
  <si>
    <t>Valore accertato e notificato/totale operatori</t>
  </si>
  <si>
    <t>Tonnellate indifferenziato trattate ogni anno</t>
  </si>
  <si>
    <t>Tonnellate differenziato trattate ogni anno</t>
  </si>
  <si>
    <t>Volume indifferenziato</t>
  </si>
  <si>
    <t>Volume differenziato</t>
  </si>
  <si>
    <t>Costo del servizio indifferenziato</t>
  </si>
  <si>
    <t>Costo del servizio per tonnellata</t>
  </si>
  <si>
    <t>Costo del servizio differenziato</t>
  </si>
  <si>
    <t>contestazioni formalizzate all'Ato (frequenza)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</si>
  <si>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il monitoraggio del servizio di assistenza presso le scuole di bambini non autosufficienti</t>
    </r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</si>
  <si>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il monitoraggio del servizio taxi sociale, cioè il servizio di accompagnamento delle persone che non possono spostarsi in autonomia</t>
    </r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</si>
  <si>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monitorare il servizio anagrafe del Comune</t>
    </r>
  </si>
  <si>
    <t>5.50</t>
  </si>
  <si>
    <t>no</t>
  </si>
  <si>
    <t>elevata</t>
  </si>
  <si>
    <t>Positivo</t>
  </si>
  <si>
    <t>spesa corrente/totale assistiti</t>
  </si>
  <si>
    <t>Negativo</t>
  </si>
  <si>
    <t>Costo medio del servizio (al giorno)</t>
  </si>
  <si>
    <t>Tempo medio di attesa dalla richiesta del servizio (gg)</t>
  </si>
  <si>
    <t>Programmi Strategici</t>
  </si>
  <si>
    <t>Linea 1: Sociale e servizi demografici</t>
  </si>
  <si>
    <t>Linea 2: Governo del territorio e sviluppo economico</t>
  </si>
  <si>
    <t>Linea 3: Turismo e cultura</t>
  </si>
  <si>
    <t>Scheda Assistenza igienica personale nelle scuole</t>
  </si>
  <si>
    <t>Linea 4: Servizi ai cittadini ed organizzazione del comune</t>
  </si>
  <si>
    <t>Fasi  del ciclo della performance</t>
  </si>
  <si>
    <t>Pianificazione</t>
  </si>
  <si>
    <t>Programmazione</t>
  </si>
  <si>
    <t>Controllo</t>
  </si>
  <si>
    <t>Rendicontazione</t>
  </si>
  <si>
    <t>Valutazione</t>
  </si>
  <si>
    <t>Premialità</t>
  </si>
  <si>
    <t>Attività</t>
  </si>
  <si>
    <t>interpretazione dei fabbisogni dei cittadini</t>
  </si>
  <si>
    <t>definizione obiettivi pluriennali di performance</t>
  </si>
  <si>
    <t>progetti strategici</t>
  </si>
  <si>
    <t>attività/servizi</t>
  </si>
  <si>
    <t>impatto</t>
  </si>
  <si>
    <t>risultati</t>
  </si>
  <si>
    <t>prestazioni</t>
  </si>
  <si>
    <t>Risultati e prestazioni</t>
  </si>
  <si>
    <t>dei dirigenti</t>
  </si>
  <si>
    <t>del personale</t>
  </si>
  <si>
    <t>delle singole strutture organizzative</t>
  </si>
  <si>
    <t>Massima trasparenza nel processo</t>
  </si>
  <si>
    <t>Analisi dei riconoscimenti individuali</t>
  </si>
  <si>
    <t>Erogazione dei riconoscimenti</t>
  </si>
  <si>
    <t>Responsabili</t>
  </si>
  <si>
    <t>Sindaco</t>
  </si>
  <si>
    <t>Giunta</t>
  </si>
  <si>
    <t>Consiglio Comunale</t>
  </si>
  <si>
    <t>Segretario Generale acquisite le proposte dei dirigenti</t>
  </si>
  <si>
    <t>Giunta Municipale</t>
  </si>
  <si>
    <t>Segretario Generale con il controllo di gestione</t>
  </si>
  <si>
    <t>Dirigenti</t>
  </si>
  <si>
    <t>responsabili di PO</t>
  </si>
  <si>
    <t>Collegio dei revisori</t>
  </si>
  <si>
    <t>Segretario Generale</t>
  </si>
  <si>
    <t>Nucleo di Valutazione</t>
  </si>
  <si>
    <t>APGRU</t>
  </si>
  <si>
    <t>Strumenti</t>
  </si>
  <si>
    <t>Linee programmatiche</t>
  </si>
  <si>
    <t>Piano Strategico</t>
  </si>
  <si>
    <t>PEG</t>
  </si>
  <si>
    <t>Piano della performance</t>
  </si>
  <si>
    <t>Sistema di misurazione</t>
  </si>
  <si>
    <t>Sistemi di Misurazione</t>
  </si>
  <si>
    <t>Indicatori di performance</t>
  </si>
  <si>
    <t>Referto del controllo di gestione</t>
  </si>
  <si>
    <t>Schede di valutazione su:</t>
  </si>
  <si>
    <t>Performance individuale</t>
  </si>
  <si>
    <t>Performance organizzativa</t>
  </si>
  <si>
    <t>Regolamenti</t>
  </si>
  <si>
    <t>Contrattazione collettiva integrativa per le risorse</t>
  </si>
  <si>
    <t>Tempi</t>
  </si>
  <si>
    <t>Entro i 2 m. precedenti l’approvazione del bilancio</t>
  </si>
  <si>
    <t>15 gg dopo l'approvazione del bilancio</t>
  </si>
  <si>
    <t>Cadenza trimestrale</t>
  </si>
  <si>
    <t>Febbraio ( Perf. Ind)</t>
  </si>
  <si>
    <t>Maggio       ( Perf. Ente)</t>
  </si>
  <si>
    <t>Giugno</t>
  </si>
  <si>
    <t>Settore: Servizi al cittadino</t>
  </si>
  <si>
    <t>Settore: Affari Generali</t>
  </si>
  <si>
    <t>Settore: Servizi al Cittadino</t>
  </si>
  <si>
    <t>Servizio: Sviluppo Economico</t>
  </si>
  <si>
    <t>Settore: Manutenzione ed edilizia scolastica</t>
  </si>
  <si>
    <t>Assessore: Marco Campagna</t>
  </si>
  <si>
    <t>Settore: Tutela Ambientale</t>
  </si>
  <si>
    <t>Sindaco: Avv. Felice Errante</t>
  </si>
  <si>
    <t>Settore: Servizi Tecnici</t>
  </si>
  <si>
    <t xml:space="preserve">Assessore: </t>
  </si>
  <si>
    <t>Riqualificazione del porto turistico</t>
  </si>
  <si>
    <t xml:space="preserve">Sviluppo dell'area industriale </t>
  </si>
  <si>
    <t>Promozione del territorio</t>
  </si>
  <si>
    <t>Progetto de promozione dei prodotti locali</t>
  </si>
  <si>
    <t>Servizi ai cittadini e organizzazione del comune</t>
  </si>
  <si>
    <t>Assistenza igenica personale scuola</t>
  </si>
  <si>
    <t>Taxi sociale</t>
  </si>
  <si>
    <t>Servizio espropiazione</t>
  </si>
  <si>
    <t>Prevenzione abusi ambientali</t>
  </si>
  <si>
    <t>Manifestazioni culturali</t>
  </si>
  <si>
    <t>Teatro</t>
  </si>
  <si>
    <t>Servizi tributi</t>
  </si>
  <si>
    <t>Servizio anagrafe</t>
  </si>
  <si>
    <t>Ritiro immondizia</t>
  </si>
  <si>
    <t>Attività economiche</t>
  </si>
  <si>
    <t>Cultura e turismo</t>
  </si>
  <si>
    <t xml:space="preserve">Manutenzione viabilità </t>
  </si>
  <si>
    <t>si</t>
  </si>
  <si>
    <t>Settore: Ufficio tecnico</t>
  </si>
  <si>
    <t>Settore:Ufficio tecnico</t>
  </si>
  <si>
    <t>Arredamento dei locali</t>
  </si>
  <si>
    <t>Settore: Uffici Tecnici</t>
  </si>
  <si>
    <t>PIANO REGOLATORE</t>
  </si>
  <si>
    <t>SI</t>
  </si>
  <si>
    <t>ZFU</t>
  </si>
  <si>
    <t>Riqualificazione zona Belvedere</t>
  </si>
  <si>
    <t>Realizzazione Piscina Comunale</t>
  </si>
  <si>
    <t>progetto Home Care Premium</t>
  </si>
  <si>
    <t>Parcheggio Ospedale via P.S. Mattarella tra via Maffei e via Termini</t>
  </si>
  <si>
    <t>Centro servizi Area PIP</t>
  </si>
  <si>
    <t>Scheda servizio Rifiuti Solidi Urbani</t>
  </si>
  <si>
    <t xml:space="preserve">Settore: Programmazione finanziaria, </t>
  </si>
  <si>
    <t>h.0, 15</t>
  </si>
  <si>
    <t>Lavori al parco archeologico lato Triscina</t>
  </si>
  <si>
    <t>Affidamento gara di progettazione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</si>
  <si>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Per il territorio di Triscina sono previste le seguenti opere: ingresso parco archeologico lato Triscina e impianto attrezzature didattiche multimediali interattive nonchè dispositivi per l'efficienza e per l'autoproduzione di fonti rinnovabili. Su questo progetto il Comune ha già ottenuto dei finanziamenti della Comunità Europea</t>
    </r>
  </si>
  <si>
    <t>Monitoraggio dell'accesso al parco dal lato Triscina</t>
  </si>
  <si>
    <t>Stato al 2013</t>
  </si>
  <si>
    <t>percentuale</t>
  </si>
  <si>
    <t>Percentuale</t>
  </si>
  <si>
    <t>Gara di appalto delle opere</t>
  </si>
  <si>
    <t>Affidamento dell'appalto</t>
  </si>
  <si>
    <t>Fognatura Triscina</t>
  </si>
  <si>
    <t>Affidamento gara progettazione</t>
  </si>
  <si>
    <t>Affidamento gara appalto opere</t>
  </si>
  <si>
    <t>Avvio del servizio di delegazione comunale</t>
  </si>
  <si>
    <t>Avvio delegazione comunale</t>
  </si>
  <si>
    <t>Avviamento della gara</t>
  </si>
  <si>
    <t>Approvazione del PRG da parte della Regione</t>
  </si>
  <si>
    <t>Riqualificazione di Marinella di Selinunte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</si>
  <si>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del progetto è quello di riqualificare il territorio di Marinella di Selinunte attraverso la realizzazione di un parcheggio, riqualificazione area verde, impiani illuminanti a basso consumo energetico</t>
    </r>
  </si>
  <si>
    <t>Realizzazione di un parcheggio in project financing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</si>
  <si>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del progetto è quello di realizzare un parcheggio via Diaz a servizio dell'ospedale in project financing.</t>
    </r>
  </si>
  <si>
    <t>Espletamento gara</t>
  </si>
  <si>
    <t>Affidamento e realizzazione lavori</t>
  </si>
  <si>
    <t>Affidamento dei lavori</t>
  </si>
  <si>
    <t>Realizzazione della Piscina Comunale</t>
  </si>
  <si>
    <t>Scheda servizio Idrico Integrato</t>
  </si>
  <si>
    <t>Riqualificazione dell'area di Marinella di Selinunte</t>
  </si>
  <si>
    <t>Adeguamento impianto depurazione e riuso acque reflue</t>
  </si>
  <si>
    <t>Stipula del contratto e progettazione definitiva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</si>
  <si>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Il progetto prevede la realizzazione della fognatura nella borgata di Triscina con fondi finaziati dal CIPE</t>
    </r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</si>
  <si>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adozione PRG</t>
    </r>
  </si>
  <si>
    <t>monitoraggiodell'accesso al parco lato Marinella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</si>
  <si>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del progetto è quello di realizzare una piscina comunale all'interno dell'area artigianale</t>
    </r>
  </si>
  <si>
    <t>Scheda Home Care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</si>
  <si>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quello di assistere  anziani e disabili con fondi  di gestione ex INPDAP per tutto il distretto socio sanitario D54</t>
    </r>
  </si>
  <si>
    <t>ore di disponibilità settimanale del servizio/ore scolastiche settimanali</t>
  </si>
  <si>
    <t>Scheda servizio Catasto</t>
  </si>
  <si>
    <t>n. nuovi contratti</t>
  </si>
  <si>
    <t>Volume interventi</t>
  </si>
  <si>
    <t>numero utenze</t>
  </si>
  <si>
    <t xml:space="preserve">Costo del servizio </t>
  </si>
  <si>
    <t>reclami</t>
  </si>
  <si>
    <t>tempo massimo di riparazione guasti</t>
  </si>
  <si>
    <t>Approvazione del progetto</t>
  </si>
  <si>
    <t>Settore: Ufficio Tecnico</t>
  </si>
  <si>
    <t xml:space="preserve"> entrate correnti</t>
  </si>
  <si>
    <t>Costo spese correnti per utenza</t>
  </si>
  <si>
    <t>costi spese correnti</t>
  </si>
  <si>
    <t>n. di accertamenti effettuati ICI</t>
  </si>
  <si>
    <t>n. di accertamenti effettuati per TIA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</si>
  <si>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Attivazione di azioni ponderate e coerenti tra loro capaci di ridurre il rischio di comportamenti corrotti</t>
    </r>
  </si>
  <si>
    <t>Proposte di misure di prevenzione</t>
  </si>
  <si>
    <t>rotazione personale</t>
  </si>
  <si>
    <t>n. di rotazioni personale</t>
  </si>
  <si>
    <t>n. di situazioni di conflitto</t>
  </si>
  <si>
    <t>Dirigente:  Sig. Giuseppe Barresi</t>
  </si>
  <si>
    <t>Settore:Staff del Segretario</t>
  </si>
  <si>
    <t>Adeguamento impianto di depurazione  riuso acque reflue Castelvetrano</t>
  </si>
  <si>
    <t>Piano della trasparenza</t>
  </si>
  <si>
    <t>aggiornamento tipologia di procedimenti</t>
  </si>
  <si>
    <t>monitoraggio tempi procedimentali</t>
  </si>
  <si>
    <t>Segretario Generale:Dott.Livio Elia Maggio</t>
  </si>
  <si>
    <t>Piano prevenzione della Corruzione</t>
  </si>
  <si>
    <t>Piano integrato PTPC e PTTI</t>
  </si>
  <si>
    <t xml:space="preserve">Aggiornamento Piano integrato PTPC e PTTI </t>
  </si>
  <si>
    <t>Segnalazioni ai sensi dell'art.43 c.5 Dlgs 33/13 Accesso Civico</t>
  </si>
  <si>
    <t>monitoraggio obbligli di trasparenza</t>
  </si>
  <si>
    <t>misure correttive del piano integrato</t>
  </si>
  <si>
    <t>verifica situazioni di conflitto</t>
  </si>
  <si>
    <t>Progetto strategico per il Responsabile della prevenzione della corruzione</t>
  </si>
  <si>
    <t>Piano della trasprenza</t>
  </si>
  <si>
    <t>h0,15</t>
  </si>
  <si>
    <t>3gg</t>
  </si>
  <si>
    <t>3 gg</t>
  </si>
  <si>
    <t>h 0,15</t>
  </si>
  <si>
    <t>PROGRAMMI STRATEGICI: LINEA  1</t>
  </si>
  <si>
    <t>PROGRAMMI STRATEGICI: LINEA  2</t>
  </si>
  <si>
    <t>PROGRAMMI STRATEGICI: LINEA  4</t>
  </si>
  <si>
    <t>violazioni agli obbligli di pubblicazione</t>
  </si>
  <si>
    <t>verifica situazioni di incompatibilità</t>
  </si>
  <si>
    <t>verifica situazioni di inconferibità</t>
  </si>
  <si>
    <t>ATTIVITA' E SERVIZI : LINEA 1</t>
  </si>
  <si>
    <t>ATTIVITA' E SERVIZI : LINEA 2</t>
  </si>
  <si>
    <t>ATTIVITA' E SERVIZI : LINEA 3</t>
  </si>
  <si>
    <t>ATTIVITA' E SERVIZI : LINEA 4</t>
  </si>
  <si>
    <t>SISTEMA DI VALUTAZIONE DELLA PERFORMANCE</t>
  </si>
  <si>
    <t>Assessore: Centonze Antonino</t>
  </si>
  <si>
    <t>Target 2016</t>
  </si>
  <si>
    <t>Stato 2013</t>
  </si>
  <si>
    <t>Target fine 2016</t>
  </si>
  <si>
    <t xml:space="preserve">Assessore:  </t>
  </si>
  <si>
    <t xml:space="preserve">Dirigente: Ing. </t>
  </si>
  <si>
    <t>Villa Quartana</t>
  </si>
  <si>
    <t>Settore: Staff Segretario</t>
  </si>
  <si>
    <t>Dirigente: Dott. Livio Elia Maggio</t>
  </si>
  <si>
    <t>numero operatori per assistito</t>
  </si>
  <si>
    <t>operatori/assistiti</t>
  </si>
  <si>
    <t>Tempestività di Risposta</t>
  </si>
  <si>
    <t>tempo medio tra domanda e inserimento assistenza</t>
  </si>
  <si>
    <t>Numero operatori per bambino</t>
  </si>
  <si>
    <t>operatori/bambini</t>
  </si>
  <si>
    <t>Tempestività di risposta</t>
  </si>
  <si>
    <t>tempo medio tra domanda e predisposizione assistenza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</si>
  <si>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quello di monitorare il servizio di assistenza domicialiare degli anziani apportando innovazioni</t>
    </r>
  </si>
  <si>
    <t xml:space="preserve">Dirigente: </t>
  </si>
  <si>
    <t>Garadi appalto per riaffidamento lavori</t>
  </si>
  <si>
    <t xml:space="preserve">avvio dei lavori </t>
  </si>
  <si>
    <t>Incarico progettazione preliminare</t>
  </si>
  <si>
    <t>Procedura secondo il decreto Burlando</t>
  </si>
  <si>
    <t>Scheda valorizzazione spazi pubblici</t>
  </si>
  <si>
    <t>Prevenzione del rischio di corruzione</t>
  </si>
  <si>
    <t>aggiornamento al codice di comportamento</t>
  </si>
  <si>
    <t>piano anticorruzione</t>
  </si>
  <si>
    <t>piano integrato con Piano Trasparenza</t>
  </si>
  <si>
    <t>Piano integrato con Piano Anticorruzione</t>
  </si>
  <si>
    <t>Informazioni fornite al responsabile</t>
  </si>
  <si>
    <t>n. di informazioni fornite al responsabile</t>
  </si>
  <si>
    <t>violazioni al codice di Comportamento</t>
  </si>
  <si>
    <t>n. di violazioni  al codice accertati</t>
  </si>
  <si>
    <t>situazioni di conflitto</t>
  </si>
  <si>
    <t>Attuazione piano Trasparenza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</si>
  <si>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:Attivazione di azioni ponderate e coerenti tra loro capaci di ridurre il rischio di comportamenti corrotti</t>
    </r>
  </si>
  <si>
    <t>violazioni al codice di comportamento</t>
  </si>
  <si>
    <t>Settore: Uffici tecnici</t>
  </si>
  <si>
    <t>elenco tipologia di procedimenti</t>
  </si>
  <si>
    <t>carta dei servizi</t>
  </si>
  <si>
    <t>violazioni al codice</t>
  </si>
  <si>
    <t>Settore: Programmazione Finanziaria</t>
  </si>
  <si>
    <t>Dirigente: Dott. A. Di Como</t>
  </si>
  <si>
    <t>tempestività dei pagamenti nei termini di legge</t>
  </si>
  <si>
    <t>Settore: Polizia Municipale</t>
  </si>
  <si>
    <t>controllo dichiarazioni sostitutive materia di commercio</t>
  </si>
  <si>
    <t>Scheda Ufficio Legale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</si>
  <si>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 xml:space="preserve">: L'obiettivo è monitorare il servizio </t>
    </r>
  </si>
  <si>
    <t xml:space="preserve">Settore: </t>
  </si>
  <si>
    <t>Progetti esecutivi di servizi</t>
  </si>
  <si>
    <r>
      <rPr>
        <sz val="12"/>
        <color theme="1"/>
        <rFont val="Calibri"/>
        <family val="2"/>
      </rPr>
      <t>Descrizione: Il progetto prevede la realizzazione di un teatro e la riqualificazione della piazza vialla quaertana oggi piazza Giovanni paolo II cofinanziato con fondi Regionali</t>
    </r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</si>
  <si>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Il progetto prevede l'adeguamento dell'impianto fognario e di riuso delle acque reflue con fondi finaziati dal CIPE</t>
    </r>
  </si>
  <si>
    <t>Progettidi sostegno al reddito pre diversamente abili ed estracomunitari</t>
  </si>
  <si>
    <r>
      <rPr>
        <sz val="12"/>
        <color theme="1"/>
        <rFont val="Calibri"/>
        <family val="2"/>
      </rPr>
      <t>Descrizione: Creazione di un centro per la prevenzione del rischio di marginalità sociale. Il centro sarà loalicalizzato negli ex locali ECA i cui lavori di ristrutturazione sono in fase di avvio. Sviluppo in termini strategici di attività culturali. Saranno prodotti i seguenti servizi:  Contrasto all’esclusione sociale, con programmi volti a creare rete con organizzazioni e iniziative territoriali attraverso la promozione di punti di incontro, per il soddisfacimento dei bisogni sociali quali cultura e tempo libero, aggregazione socio – culturale, integrazione delle persone dei soggetti diversamente abili e degli extracomunitari; Cura della persona, promozione e sostegno delle famiglie; Promozione di rapporti integrati scuola – imprese – mercato del lavoro, attraverso corsi di formazione professionale, finalizzati allo sviluppo di attività produttive; Sviluppo progetti di inserimento sociale e di sostegno al reddito in favore dei soggetti diversamente abili e degli extracomunitari.</t>
    </r>
  </si>
  <si>
    <t>Avvio dei progetti di sostegno al reddito e rapporti integrati scuola imprese</t>
  </si>
  <si>
    <t>Fruibilità notturna</t>
  </si>
  <si>
    <t>Progetto definitivo</t>
  </si>
  <si>
    <t>Progetto defenitivo</t>
  </si>
  <si>
    <t>Utilizzo della struttura</t>
  </si>
  <si>
    <t>Completamento dei lavori</t>
  </si>
  <si>
    <t>Affidamento gara lavori</t>
  </si>
  <si>
    <t>Promozione della struttura</t>
  </si>
  <si>
    <t>appalto avviato</t>
  </si>
  <si>
    <t xml:space="preserve"> opere realizzate</t>
  </si>
  <si>
    <t>Fruibilità dell'opera</t>
  </si>
  <si>
    <t>Revisione Studio di fattibilitàper realizzare l'opera con cofinanziamento pubblico</t>
  </si>
  <si>
    <t>Revisione Studio di fattibilità</t>
  </si>
  <si>
    <t>Indizione Gara</t>
  </si>
  <si>
    <t>Indizione gara</t>
  </si>
  <si>
    <t>Stipula contratto</t>
  </si>
  <si>
    <t>Realizzazione lavori</t>
  </si>
  <si>
    <t>Revisione studio di fattibilità</t>
  </si>
  <si>
    <t>Bando di gara per proget financing</t>
  </si>
  <si>
    <t>espletamento gara</t>
  </si>
  <si>
    <t>Trasmissione Progetto di Massima al C.C.</t>
  </si>
  <si>
    <t>Approvazione del progetto di massima del PRG da parte della Regione</t>
  </si>
  <si>
    <t>Approvazione delprogetto di massima PRG CC</t>
  </si>
  <si>
    <t>Progetto Effecienza telefonia ed Internet</t>
  </si>
  <si>
    <t>Progetto definitivo efficienza telefonica ed internet</t>
  </si>
  <si>
    <t>affidamento ditta esterna</t>
  </si>
  <si>
    <t>Realizzazione dell progetto</t>
  </si>
  <si>
    <t>Presentazione bilancio sociale</t>
  </si>
  <si>
    <t>Stipula protocolli e loro attuazione</t>
  </si>
  <si>
    <t>n. di protocolli stipulati</t>
  </si>
  <si>
    <t>n. di violazioni   accertate su atti pubblicati</t>
  </si>
  <si>
    <t>n. domande presentate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</si>
  <si>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quello di valorizzare gli spazi pubblici  con l'apporto dei privati</t>
    </r>
  </si>
  <si>
    <r>
      <t>Descrizione</t>
    </r>
    <r>
      <rPr>
        <sz val="14"/>
        <color indexed="8"/>
        <rFont val="Calibri"/>
        <family val="0"/>
      </rPr>
      <t>: L'obiettivo è monitorare le violazioni al codice della strada</t>
    </r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</si>
  <si>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del progetto è adegure i sistemi telefonici alle nuove esigenze dell'Ente che prevedano collegamente tramite VOIP e velocizzarne accessi internet</t>
    </r>
  </si>
  <si>
    <t>Attuazione del Bilancio sociale e protocollo legalità</t>
  </si>
  <si>
    <t>n. di richieste di evase su richieste ricevute</t>
  </si>
  <si>
    <t>finanziamento annuo/totale assistiti</t>
  </si>
  <si>
    <t>n. di verbali elevati  in un anno</t>
  </si>
  <si>
    <t>contestazioni</t>
  </si>
  <si>
    <t>esito</t>
  </si>
  <si>
    <t>n. contravvenzioni riscosse/ su elevate</t>
  </si>
  <si>
    <t>Scheda monitoraggio verbali al Codice della strada</t>
  </si>
  <si>
    <t>Verificare tutti i  processi</t>
  </si>
  <si>
    <t>Assessore: Avv. Giuseppe Rizzo</t>
  </si>
  <si>
    <t>Individuazione promotori</t>
  </si>
  <si>
    <t xml:space="preserve">Assessore: Signorello Girolamo </t>
  </si>
  <si>
    <t>Avvio progetto definitivo</t>
  </si>
  <si>
    <t>Esame osservazioni</t>
  </si>
  <si>
    <t>Assessore: Paolo Calcara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</si>
  <si>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affidare l'organizzazione, la conduzione e il gradimento della stagione teatrale</t>
    </r>
  </si>
  <si>
    <t>costi di manutenzione della struttura e spesa di personale gestitato dal comune</t>
  </si>
  <si>
    <t>Dirigente: Ing.  G.Impellizzeri - RUP V.Barresi</t>
  </si>
  <si>
    <t>Dirigente: Ing. G.Impellizzeri - Rup R.Giobbe</t>
  </si>
  <si>
    <t>Affidamento del progetto esecutivo</t>
  </si>
  <si>
    <t>Stipula del contratto e progettazione esecutiva</t>
  </si>
  <si>
    <t>Avvio opere</t>
  </si>
  <si>
    <t>Assessore:</t>
  </si>
  <si>
    <t>Dirigente: Ing. G.Impellizzeri - RUP R. Giobbe</t>
  </si>
  <si>
    <t>Dirigente: Ing. G. Impellizzeri - Rup V. Barresi</t>
  </si>
  <si>
    <t>Dirigente: Ing. G.Impellizzeri - RUP R.Giobbe</t>
  </si>
  <si>
    <t>Dirigente: Ing. G. Impellizzeri - Rup V.Barresi</t>
  </si>
  <si>
    <t>Dirigente:Ing. G. Impellizzeri - Rup R.Giobbe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</si>
  <si>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gestire il regolare servizio che riguarda le domande per l'accesso alle attività economica per le quali il cittadino richiede una maggiore tempestività dell'amministrazione</t>
    </r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</si>
  <si>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garantire la manutenzione della viabilità</t>
    </r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</si>
  <si>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completare il 50% delle procedure espropriative in corso</t>
    </r>
  </si>
  <si>
    <t>pratiche pubblicizzate sul sito web del comune</t>
  </si>
  <si>
    <t>n. pratiche completate con pagamenti effettuaati</t>
  </si>
  <si>
    <t>Interventi per zone non servite</t>
  </si>
  <si>
    <t>tempestività per zone non servite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</si>
  <si>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è quello di garantire con tempestività il servizio Catasto</t>
    </r>
  </si>
  <si>
    <t>attività pubblicizzata</t>
  </si>
  <si>
    <r>
      <t>Descrizione</t>
    </r>
    <r>
      <rPr>
        <sz val="14"/>
        <color indexed="8"/>
        <rFont val="Calibri"/>
        <family val="0"/>
      </rPr>
      <t>: L'obiettivo è organizzare l'attività relativa alle manifestazioni culturali organizzate dal Comune e la customer satisfaction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</si>
  <si>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</si>
  <si>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 domande evase/domande pervenute</t>
  </si>
  <si>
    <t>efficacia</t>
  </si>
  <si>
    <t>Indicatori di qualità</t>
  </si>
  <si>
    <t>Tempestività nella costituzione in giudizio</t>
  </si>
  <si>
    <t>Giudizi conclusi</t>
  </si>
  <si>
    <t>Indicatori efficienza</t>
  </si>
  <si>
    <t>Volume giudizi pendenti</t>
  </si>
  <si>
    <t>Volume nuovi giudizi</t>
  </si>
  <si>
    <t>n. giudizi pendenti</t>
  </si>
  <si>
    <t>n.nuovi giudizi</t>
  </si>
  <si>
    <t>tempo massimo nella costituzione</t>
  </si>
  <si>
    <r>
      <t>Descrizione: Attivazione di azioni ponderate e coerenti tra loro capaci di ridurre il rischio di compor</t>
    </r>
    <r>
      <rPr>
        <sz val="11"/>
        <color indexed="8"/>
        <rFont val="Calibri"/>
        <family val="2"/>
      </rPr>
      <t>tamenti corrotti</t>
    </r>
  </si>
  <si>
    <t>n.giudizi vinti/n.giudizi definiti</t>
  </si>
  <si>
    <t>costituzione in nuovi giudizi</t>
  </si>
  <si>
    <t xml:space="preserve">   </t>
  </si>
  <si>
    <t>Scheda Edlizia Economica Popolare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</si>
  <si>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 xml:space="preserve">: L'obiettivo è il monitoraggio del servizio di alloggi popolari </t>
    </r>
  </si>
  <si>
    <t>n. di assegnatari/richieste</t>
  </si>
  <si>
    <t>n. di assegnatari</t>
  </si>
  <si>
    <t>Verifiche effettuate</t>
  </si>
  <si>
    <t>Numero di verifiche/su assengatari</t>
  </si>
  <si>
    <t>Qualità percepia del servizio</t>
  </si>
  <si>
    <t>% di soddisfazione</t>
  </si>
  <si>
    <t>n. di richiedenti in graduatoria</t>
  </si>
  <si>
    <t>Stato al 2014</t>
  </si>
  <si>
    <t>Target fine 2017</t>
  </si>
  <si>
    <t>Stato 2014</t>
  </si>
  <si>
    <t>Target 2017</t>
  </si>
  <si>
    <t>Dirigente:Dott.</t>
  </si>
  <si>
    <t xml:space="preserve">Verificare tutti i </t>
  </si>
  <si>
    <t>Attuazione Piano Traparenza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</si>
  <si>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Attuare il piano trasparenza nel rispetto del D.Lvo 33/2015</t>
    </r>
  </si>
  <si>
    <t>Attuazione degli adempimenti</t>
  </si>
  <si>
    <t xml:space="preserve">Dirigente:  </t>
  </si>
  <si>
    <t>Dirigente: Ing. Giambattista Impellizzari</t>
  </si>
  <si>
    <t>Verificare tutti i processi</t>
  </si>
  <si>
    <t>Attuazione Piano trasparenza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</si>
  <si>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:Attuare il piano trasparenza nel rispetto del D.Lvo 33/2015</t>
    </r>
  </si>
  <si>
    <t>Dirigente:Dott.A. Di Como</t>
  </si>
  <si>
    <t>Dirigente:Giuseppe Barresi</t>
  </si>
  <si>
    <t>Assessore:  Girolamo Signorello</t>
  </si>
  <si>
    <t>Dirigente: Ing. G.Impellizzari</t>
  </si>
  <si>
    <t>Dirigente: Ing. G.Impellizzeri</t>
  </si>
  <si>
    <t>Dirigente:</t>
  </si>
  <si>
    <t>Dirigente: Ing.  G.Impellizzeri</t>
  </si>
  <si>
    <t>Dirigente: Ing. G. Impellizzeri</t>
  </si>
  <si>
    <t>Bilancio Sociale</t>
  </si>
  <si>
    <t>arredo locali</t>
  </si>
  <si>
    <t>Arredo locali</t>
  </si>
  <si>
    <t>n. di pratiche evase</t>
  </si>
  <si>
    <t>Dirigente: Ing. G.Impellizzeri - Rup B.Li Vigni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</si>
  <si>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 xml:space="preserve">: L'obiettivo è garantire il servizio di ritiro dei Rifiuti soludi urbani </t>
    </r>
  </si>
  <si>
    <t>Interventi sostitutivi</t>
  </si>
  <si>
    <t>Giorni mancato svolgimento del servizio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</si>
  <si>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garantire il servizio idrico anche nelle zone non servite</t>
    </r>
  </si>
  <si>
    <t>Dirigente: Ing. G.Impellizzeri Rup V.Barresi</t>
  </si>
  <si>
    <t xml:space="preserve"> </t>
  </si>
  <si>
    <t>.</t>
  </si>
  <si>
    <r>
      <rPr>
        <b/>
        <sz val="14"/>
        <color indexed="8"/>
        <rFont val="Calibri"/>
        <family val="0"/>
      </rPr>
      <t>Descrizione</t>
    </r>
    <r>
      <rPr>
        <sz val="14"/>
        <color indexed="8"/>
        <rFont val="Calibri"/>
        <family val="0"/>
      </rPr>
      <t>: L'obiettivo prevede la  redazione del Bilancio Sociale in collaborazione con la regione Siciliana nell'ambito della misura 7.1.2.1 Po fers 2007/2013 per le annualità 2013 - 2014</t>
    </r>
  </si>
  <si>
    <t xml:space="preserve"> Bilancio sociale e protocollo di legalità</t>
  </si>
  <si>
    <t>N.contravvenzioni contestate/ n.c. elevate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</si>
</sst>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&quot;€&quot;\ * #,##0.0_-;\-&quot;€&quot;\ * #,##0.0_-;_-&quot;€&quot;\ * &quot;-&quot;??_-;_-@_-"/>
    <numFmt numFmtId="166" formatCode="0.0%"/>
    <numFmt numFmtId="167" formatCode="_-&quot;€&quot;\ * #,##0_-;\-&quot;€&quot;\ * #,##0_-;_-&quot;€&quot;\ 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€&quot;\ #,##0.00"/>
    <numFmt numFmtId="173" formatCode="&quot;€&quot;\ #,##0"/>
    <numFmt numFmtId="174" formatCode="#,##0_ ;\-#,##0\ "/>
    <numFmt numFmtId="175" formatCode="#,##0.00_ ;\-#,##0.00\ 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22"/>
      <color indexed="9"/>
      <name val="Calibri"/>
      <family val="0"/>
    </font>
    <font>
      <sz val="14"/>
      <color indexed="9"/>
      <name val="Calibri"/>
      <family val="0"/>
    </font>
    <font>
      <b/>
      <sz val="14"/>
      <color indexed="9"/>
      <name val="Calibri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20"/>
      <color indexed="9"/>
      <name val="Calibri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0"/>
    </font>
    <font>
      <sz val="7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0"/>
    </font>
    <font>
      <sz val="10"/>
      <color indexed="9"/>
      <name val="Calibri"/>
      <family val="0"/>
    </font>
    <font>
      <b/>
      <i/>
      <sz val="12"/>
      <color indexed="9"/>
      <name val="Calibri"/>
      <family val="2"/>
    </font>
    <font>
      <sz val="12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1" applyNumberFormat="0" applyAlignment="0" applyProtection="0"/>
    <xf numFmtId="0" fontId="59" fillId="0" borderId="2" applyNumberFormat="0" applyFill="0" applyAlignment="0" applyProtection="0"/>
    <xf numFmtId="0" fontId="60" fillId="19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61" fillId="26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2" fillId="27" borderId="0" applyNumberFormat="0" applyBorder="0" applyAlignment="0" applyProtection="0"/>
    <xf numFmtId="0" fontId="2" fillId="28" borderId="4" applyNumberFormat="0" applyFont="0" applyAlignment="0" applyProtection="0"/>
    <xf numFmtId="0" fontId="63" fillId="18" borderId="5" applyNumberFormat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47" fillId="29" borderId="0" applyNumberFormat="0" applyBorder="0" applyAlignment="0" applyProtection="0"/>
    <xf numFmtId="0" fontId="67" fillId="30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2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1" borderId="0" xfId="0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1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21" borderId="0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1" borderId="10" xfId="0" applyFill="1" applyBorder="1" applyAlignment="1">
      <alignment horizontal="center" wrapText="1"/>
    </xf>
    <xf numFmtId="0" fontId="0" fillId="31" borderId="0" xfId="0" applyFill="1" applyBorder="1" applyAlignment="1">
      <alignment horizontal="center" wrapText="1"/>
    </xf>
    <xf numFmtId="0" fontId="0" fillId="31" borderId="11" xfId="0" applyFill="1" applyBorder="1" applyAlignment="1">
      <alignment horizontal="center" wrapText="1"/>
    </xf>
    <xf numFmtId="0" fontId="0" fillId="31" borderId="17" xfId="0" applyFill="1" applyBorder="1" applyAlignment="1">
      <alignment horizontal="center" wrapText="1"/>
    </xf>
    <xf numFmtId="0" fontId="0" fillId="31" borderId="12" xfId="0" applyFill="1" applyBorder="1" applyAlignment="1">
      <alignment horizontal="center" wrapText="1"/>
    </xf>
    <xf numFmtId="0" fontId="0" fillId="31" borderId="13" xfId="0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1" borderId="0" xfId="0" applyFill="1" applyBorder="1" applyAlignment="1">
      <alignment/>
    </xf>
    <xf numFmtId="0" fontId="0" fillId="0" borderId="2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18" borderId="30" xfId="0" applyFont="1" applyFill="1" applyBorder="1" applyAlignment="1">
      <alignment horizontal="center" wrapText="1"/>
    </xf>
    <xf numFmtId="0" fontId="0" fillId="18" borderId="31" xfId="0" applyFont="1" applyFill="1" applyBorder="1" applyAlignment="1">
      <alignment horizontal="center" wrapText="1"/>
    </xf>
    <xf numFmtId="0" fontId="0" fillId="18" borderId="14" xfId="0" applyFont="1" applyFill="1" applyBorder="1" applyAlignment="1">
      <alignment horizontal="center" wrapText="1"/>
    </xf>
    <xf numFmtId="0" fontId="0" fillId="18" borderId="11" xfId="0" applyFont="1" applyFill="1" applyBorder="1" applyAlignment="1">
      <alignment horizontal="center" wrapText="1"/>
    </xf>
    <xf numFmtId="0" fontId="0" fillId="18" borderId="16" xfId="0" applyFont="1" applyFill="1" applyBorder="1" applyAlignment="1">
      <alignment horizontal="center" wrapText="1"/>
    </xf>
    <xf numFmtId="0" fontId="0" fillId="18" borderId="13" xfId="0" applyFont="1" applyFill="1" applyBorder="1" applyAlignment="1">
      <alignment horizontal="center" wrapText="1"/>
    </xf>
    <xf numFmtId="0" fontId="0" fillId="18" borderId="30" xfId="0" applyFont="1" applyFill="1" applyBorder="1" applyAlignment="1">
      <alignment horizontal="center" vertical="center" wrapText="1"/>
    </xf>
    <xf numFmtId="0" fontId="0" fillId="18" borderId="31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0" borderId="38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9" fontId="0" fillId="34" borderId="0" xfId="5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44" fontId="0" fillId="34" borderId="0" xfId="61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8" borderId="39" xfId="0" applyFill="1" applyBorder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0" fillId="35" borderId="41" xfId="0" applyFill="1" applyBorder="1" applyAlignment="1">
      <alignment/>
    </xf>
    <xf numFmtId="0" fontId="0" fillId="21" borderId="15" xfId="0" applyFill="1" applyBorder="1" applyAlignment="1">
      <alignment/>
    </xf>
    <xf numFmtId="0" fontId="0" fillId="0" borderId="42" xfId="0" applyBorder="1" applyAlignment="1">
      <alignment/>
    </xf>
    <xf numFmtId="0" fontId="32" fillId="21" borderId="15" xfId="0" applyFont="1" applyFill="1" applyBorder="1" applyAlignment="1">
      <alignment/>
    </xf>
    <xf numFmtId="0" fontId="33" fillId="18" borderId="39" xfId="0" applyFont="1" applyFill="1" applyBorder="1" applyAlignment="1">
      <alignment/>
    </xf>
    <xf numFmtId="0" fontId="33" fillId="18" borderId="43" xfId="0" applyFont="1" applyFill="1" applyBorder="1" applyAlignment="1">
      <alignment/>
    </xf>
    <xf numFmtId="0" fontId="33" fillId="18" borderId="44" xfId="0" applyFont="1" applyFill="1" applyBorder="1" applyAlignment="1">
      <alignment/>
    </xf>
    <xf numFmtId="0" fontId="33" fillId="18" borderId="12" xfId="0" applyFont="1" applyFill="1" applyBorder="1" applyAlignment="1">
      <alignment/>
    </xf>
    <xf numFmtId="0" fontId="33" fillId="18" borderId="13" xfId="0" applyFont="1" applyFill="1" applyBorder="1" applyAlignment="1">
      <alignment/>
    </xf>
    <xf numFmtId="0" fontId="33" fillId="18" borderId="0" xfId="0" applyFont="1" applyFill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18" borderId="16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34" xfId="0" applyFill="1" applyBorder="1" applyAlignment="1">
      <alignment/>
    </xf>
    <xf numFmtId="0" fontId="0" fillId="18" borderId="31" xfId="0" applyFill="1" applyBorder="1" applyAlignment="1">
      <alignment/>
    </xf>
    <xf numFmtId="0" fontId="0" fillId="18" borderId="17" xfId="0" applyFill="1" applyBorder="1" applyAlignment="1">
      <alignment/>
    </xf>
    <xf numFmtId="0" fontId="0" fillId="34" borderId="45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18" fillId="34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18" borderId="30" xfId="0" applyFont="1" applyFill="1" applyBorder="1" applyAlignment="1">
      <alignment horizontal="center"/>
    </xf>
    <xf numFmtId="0" fontId="0" fillId="18" borderId="3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0" borderId="31" xfId="0" applyBorder="1" applyAlignment="1">
      <alignment/>
    </xf>
    <xf numFmtId="9" fontId="0" fillId="18" borderId="39" xfId="0" applyNumberFormat="1" applyFill="1" applyBorder="1" applyAlignment="1">
      <alignment horizontal="center"/>
    </xf>
    <xf numFmtId="0" fontId="0" fillId="18" borderId="39" xfId="0" applyFill="1" applyBorder="1" applyAlignment="1">
      <alignment horizontal="center"/>
    </xf>
    <xf numFmtId="9" fontId="0" fillId="18" borderId="46" xfId="0" applyNumberFormat="1" applyFill="1" applyBorder="1" applyAlignment="1">
      <alignment/>
    </xf>
    <xf numFmtId="9" fontId="0" fillId="18" borderId="33" xfId="0" applyNumberFormat="1" applyFill="1" applyBorder="1" applyAlignment="1">
      <alignment/>
    </xf>
    <xf numFmtId="0" fontId="0" fillId="35" borderId="47" xfId="0" applyFill="1" applyBorder="1" applyAlignment="1">
      <alignment/>
    </xf>
    <xf numFmtId="0" fontId="0" fillId="0" borderId="30" xfId="0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9" fontId="33" fillId="18" borderId="39" xfId="0" applyNumberFormat="1" applyFont="1" applyFill="1" applyBorder="1" applyAlignment="1">
      <alignment horizontal="center"/>
    </xf>
    <xf numFmtId="0" fontId="33" fillId="18" borderId="39" xfId="0" applyFont="1" applyFill="1" applyBorder="1" applyAlignment="1">
      <alignment horizontal="center"/>
    </xf>
    <xf numFmtId="0" fontId="0" fillId="21" borderId="0" xfId="0" applyFill="1" applyAlignment="1">
      <alignment/>
    </xf>
    <xf numFmtId="9" fontId="33" fillId="18" borderId="46" xfId="0" applyNumberFormat="1" applyFont="1" applyFill="1" applyBorder="1" applyAlignment="1">
      <alignment/>
    </xf>
    <xf numFmtId="0" fontId="32" fillId="21" borderId="24" xfId="0" applyFont="1" applyFill="1" applyBorder="1" applyAlignment="1">
      <alignment/>
    </xf>
    <xf numFmtId="0" fontId="0" fillId="21" borderId="39" xfId="0" applyFill="1" applyBorder="1" applyAlignment="1">
      <alignment/>
    </xf>
    <xf numFmtId="0" fontId="0" fillId="21" borderId="11" xfId="0" applyFill="1" applyBorder="1" applyAlignment="1">
      <alignment/>
    </xf>
    <xf numFmtId="0" fontId="0" fillId="34" borderId="0" xfId="0" applyFill="1" applyBorder="1" applyAlignment="1">
      <alignment/>
    </xf>
    <xf numFmtId="9" fontId="33" fillId="18" borderId="39" xfId="0" applyNumberFormat="1" applyFont="1" applyFill="1" applyBorder="1" applyAlignment="1">
      <alignment/>
    </xf>
    <xf numFmtId="0" fontId="3" fillId="36" borderId="14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0" fillId="21" borderId="0" xfId="0" applyFill="1" applyAlignment="1">
      <alignment horizontal="center" vertical="center" wrapText="1"/>
    </xf>
    <xf numFmtId="0" fontId="0" fillId="34" borderId="15" xfId="0" applyFill="1" applyBorder="1" applyAlignment="1">
      <alignment/>
    </xf>
    <xf numFmtId="9" fontId="0" fillId="18" borderId="39" xfId="0" applyNumberFormat="1" applyFill="1" applyBorder="1" applyAlignment="1">
      <alignment/>
    </xf>
    <xf numFmtId="0" fontId="0" fillId="34" borderId="17" xfId="0" applyFont="1" applyFill="1" applyBorder="1" applyAlignment="1">
      <alignment horizontal="center" wrapText="1"/>
    </xf>
    <xf numFmtId="0" fontId="0" fillId="37" borderId="33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10" fontId="0" fillId="34" borderId="17" xfId="50" applyNumberFormat="1" applyFont="1" applyFill="1" applyBorder="1" applyAlignment="1">
      <alignment horizontal="center" wrapText="1"/>
    </xf>
    <xf numFmtId="0" fontId="0" fillId="34" borderId="49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172" fontId="0" fillId="34" borderId="0" xfId="0" applyNumberFormat="1" applyFill="1" applyBorder="1" applyAlignment="1">
      <alignment horizontal="center" vertical="center"/>
    </xf>
    <xf numFmtId="0" fontId="0" fillId="18" borderId="2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1" xfId="0" applyFill="1" applyBorder="1" applyAlignment="1">
      <alignment/>
    </xf>
    <xf numFmtId="0" fontId="0" fillId="18" borderId="46" xfId="0" applyFont="1" applyFill="1" applyBorder="1" applyAlignment="1">
      <alignment horizontal="center" wrapText="1"/>
    </xf>
    <xf numFmtId="9" fontId="0" fillId="18" borderId="33" xfId="0" applyNumberFormat="1" applyFont="1" applyFill="1" applyBorder="1" applyAlignment="1">
      <alignment horizontal="center" wrapText="1"/>
    </xf>
    <xf numFmtId="1" fontId="0" fillId="18" borderId="33" xfId="0" applyNumberFormat="1" applyFill="1" applyBorder="1" applyAlignment="1">
      <alignment horizontal="center" wrapText="1"/>
    </xf>
    <xf numFmtId="9" fontId="33" fillId="18" borderId="33" xfId="0" applyNumberFormat="1" applyFont="1" applyFill="1" applyBorder="1" applyAlignment="1">
      <alignment horizontal="center" wrapText="1"/>
    </xf>
    <xf numFmtId="1" fontId="33" fillId="18" borderId="33" xfId="0" applyNumberFormat="1" applyFont="1" applyFill="1" applyBorder="1" applyAlignment="1">
      <alignment horizontal="center" wrapText="1"/>
    </xf>
    <xf numFmtId="9" fontId="33" fillId="18" borderId="46" xfId="0" applyNumberFormat="1" applyFont="1" applyFill="1" applyBorder="1" applyAlignment="1">
      <alignment horizontal="center" vertical="center"/>
    </xf>
    <xf numFmtId="9" fontId="0" fillId="0" borderId="46" xfId="0" applyNumberFormat="1" applyFill="1" applyBorder="1" applyAlignment="1">
      <alignment/>
    </xf>
    <xf numFmtId="9" fontId="0" fillId="0" borderId="33" xfId="0" applyNumberForma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0" fillId="18" borderId="43" xfId="0" applyFill="1" applyBorder="1" applyAlignment="1">
      <alignment/>
    </xf>
    <xf numFmtId="0" fontId="0" fillId="18" borderId="44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50" xfId="0" applyBorder="1" applyAlignment="1">
      <alignment/>
    </xf>
    <xf numFmtId="0" fontId="4" fillId="18" borderId="51" xfId="0" applyFont="1" applyFill="1" applyBorder="1" applyAlignment="1">
      <alignment horizontal="center" wrapText="1"/>
    </xf>
    <xf numFmtId="0" fontId="4" fillId="18" borderId="52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0" fillId="0" borderId="5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23" fillId="32" borderId="5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23" fillId="39" borderId="55" xfId="0" applyFont="1" applyFill="1" applyBorder="1" applyAlignment="1">
      <alignment horizontal="center" vertical="center" wrapText="1"/>
    </xf>
    <xf numFmtId="0" fontId="23" fillId="39" borderId="56" xfId="0" applyFont="1" applyFill="1" applyBorder="1" applyAlignment="1">
      <alignment horizontal="center" vertical="center" wrapText="1"/>
    </xf>
    <xf numFmtId="0" fontId="23" fillId="39" borderId="57" xfId="0" applyFont="1" applyFill="1" applyBorder="1" applyAlignment="1">
      <alignment horizontal="center" vertical="center" wrapText="1"/>
    </xf>
    <xf numFmtId="0" fontId="15" fillId="38" borderId="26" xfId="0" applyFont="1" applyFill="1" applyBorder="1" applyAlignment="1">
      <alignment horizontal="center" wrapText="1"/>
    </xf>
    <xf numFmtId="0" fontId="15" fillId="38" borderId="31" xfId="0" applyFont="1" applyFill="1" applyBorder="1" applyAlignment="1">
      <alignment horizontal="center" wrapText="1"/>
    </xf>
    <xf numFmtId="0" fontId="15" fillId="38" borderId="12" xfId="0" applyFont="1" applyFill="1" applyBorder="1" applyAlignment="1">
      <alignment horizontal="center" wrapText="1"/>
    </xf>
    <xf numFmtId="0" fontId="15" fillId="38" borderId="13" xfId="0" applyFont="1" applyFill="1" applyBorder="1" applyAlignment="1">
      <alignment horizontal="center" wrapText="1"/>
    </xf>
    <xf numFmtId="0" fontId="23" fillId="32" borderId="32" xfId="0" applyFont="1" applyFill="1" applyBorder="1" applyAlignment="1">
      <alignment horizontal="center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23" fillId="32" borderId="53" xfId="0" applyFont="1" applyFill="1" applyBorder="1" applyAlignment="1">
      <alignment horizontal="center" vertical="center" wrapText="1"/>
    </xf>
    <xf numFmtId="0" fontId="23" fillId="39" borderId="20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23" fillId="39" borderId="15" xfId="0" applyFont="1" applyFill="1" applyBorder="1" applyAlignment="1">
      <alignment horizontal="center" vertical="center" wrapText="1"/>
    </xf>
    <xf numFmtId="0" fontId="23" fillId="39" borderId="2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/>
    </xf>
    <xf numFmtId="0" fontId="23" fillId="32" borderId="46" xfId="0" applyFont="1" applyFill="1" applyBorder="1" applyAlignment="1">
      <alignment horizontal="center" vertical="center" wrapText="1"/>
    </xf>
    <xf numFmtId="0" fontId="23" fillId="32" borderId="46" xfId="0" applyFont="1" applyFill="1" applyBorder="1" applyAlignment="1">
      <alignment horizontal="center" wrapText="1"/>
    </xf>
    <xf numFmtId="0" fontId="23" fillId="32" borderId="32" xfId="0" applyFont="1" applyFill="1" applyBorder="1" applyAlignment="1">
      <alignment horizontal="center" wrapText="1"/>
    </xf>
    <xf numFmtId="0" fontId="21" fillId="32" borderId="32" xfId="0" applyFont="1" applyFill="1" applyBorder="1" applyAlignment="1">
      <alignment horizontal="center" vertical="center" wrapText="1"/>
    </xf>
    <xf numFmtId="0" fontId="0" fillId="39" borderId="32" xfId="0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5" fillId="38" borderId="53" xfId="0" applyFont="1" applyFill="1" applyBorder="1" applyAlignment="1">
      <alignment horizontal="center" wrapText="1"/>
    </xf>
    <xf numFmtId="0" fontId="15" fillId="38" borderId="18" xfId="0" applyFont="1" applyFill="1" applyBorder="1" applyAlignment="1">
      <alignment horizontal="center" wrapText="1"/>
    </xf>
    <xf numFmtId="0" fontId="15" fillId="38" borderId="20" xfId="0" applyFont="1" applyFill="1" applyBorder="1" applyAlignment="1">
      <alignment horizontal="center" wrapText="1"/>
    </xf>
    <xf numFmtId="0" fontId="15" fillId="38" borderId="21" xfId="0" applyFont="1" applyFill="1" applyBorder="1" applyAlignment="1">
      <alignment horizontal="center" wrapText="1"/>
    </xf>
    <xf numFmtId="0" fontId="15" fillId="38" borderId="22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horizontal="center" wrapText="1"/>
    </xf>
    <xf numFmtId="0" fontId="23" fillId="39" borderId="32" xfId="0" applyFont="1" applyFill="1" applyBorder="1" applyAlignment="1">
      <alignment horizontal="center" vertical="center" wrapText="1"/>
    </xf>
    <xf numFmtId="0" fontId="23" fillId="39" borderId="33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3" fillId="39" borderId="5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4" fillId="39" borderId="17" xfId="0" applyFont="1" applyFill="1" applyBorder="1" applyAlignment="1">
      <alignment horizontal="center" vertical="center" wrapText="1"/>
    </xf>
    <xf numFmtId="0" fontId="14" fillId="39" borderId="6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40" borderId="34" xfId="0" applyFont="1" applyFill="1" applyBorder="1" applyAlignment="1">
      <alignment horizontal="center" vertical="center" wrapText="1"/>
    </xf>
    <xf numFmtId="0" fontId="21" fillId="40" borderId="31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8" borderId="11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0" fillId="8" borderId="26" xfId="0" applyFill="1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0" fillId="8" borderId="31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34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7" xfId="0" applyFill="1" applyBorder="1" applyAlignment="1">
      <alignment horizontal="center" wrapText="1"/>
    </xf>
    <xf numFmtId="0" fontId="0" fillId="31" borderId="31" xfId="0" applyFill="1" applyBorder="1" applyAlignment="1">
      <alignment horizontal="center" wrapText="1"/>
    </xf>
    <xf numFmtId="0" fontId="0" fillId="31" borderId="11" xfId="0" applyFill="1" applyBorder="1" applyAlignment="1">
      <alignment horizontal="center" wrapText="1"/>
    </xf>
    <xf numFmtId="0" fontId="0" fillId="36" borderId="31" xfId="0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9" fillId="18" borderId="34" xfId="0" applyFont="1" applyFill="1" applyBorder="1" applyAlignment="1">
      <alignment horizontal="center" wrapText="1"/>
    </xf>
    <xf numFmtId="0" fontId="9" fillId="18" borderId="26" xfId="0" applyFont="1" applyFill="1" applyBorder="1" applyAlignment="1">
      <alignment horizontal="center" wrapText="1"/>
    </xf>
    <xf numFmtId="0" fontId="9" fillId="18" borderId="31" xfId="0" applyFont="1" applyFill="1" applyBorder="1" applyAlignment="1">
      <alignment horizontal="center" wrapText="1"/>
    </xf>
    <xf numFmtId="0" fontId="9" fillId="18" borderId="10" xfId="0" applyFont="1" applyFill="1" applyBorder="1" applyAlignment="1">
      <alignment horizontal="center" wrapText="1"/>
    </xf>
    <xf numFmtId="0" fontId="9" fillId="18" borderId="0" xfId="0" applyFont="1" applyFill="1" applyBorder="1" applyAlignment="1">
      <alignment horizontal="center" wrapText="1"/>
    </xf>
    <xf numFmtId="0" fontId="9" fillId="18" borderId="11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9" fillId="31" borderId="46" xfId="0" applyFont="1" applyFill="1" applyBorder="1" applyAlignment="1">
      <alignment horizontal="center" vertical="center" wrapText="1"/>
    </xf>
    <xf numFmtId="0" fontId="9" fillId="31" borderId="32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18" borderId="46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31" borderId="34" xfId="0" applyFill="1" applyBorder="1" applyAlignment="1">
      <alignment horizontal="center" wrapText="1"/>
    </xf>
    <xf numFmtId="0" fontId="0" fillId="31" borderId="10" xfId="0" applyFill="1" applyBorder="1" applyAlignment="1">
      <alignment horizontal="center" wrapText="1"/>
    </xf>
    <xf numFmtId="0" fontId="0" fillId="31" borderId="26" xfId="0" applyFill="1" applyBorder="1" applyAlignment="1">
      <alignment horizontal="center" wrapText="1"/>
    </xf>
    <xf numFmtId="0" fontId="0" fillId="31" borderId="0" xfId="0" applyFill="1" applyBorder="1" applyAlignment="1">
      <alignment horizont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wrapText="1"/>
    </xf>
    <xf numFmtId="0" fontId="0" fillId="36" borderId="26" xfId="0" applyFill="1" applyBorder="1" applyAlignment="1">
      <alignment horizontal="center" wrapText="1"/>
    </xf>
    <xf numFmtId="0" fontId="0" fillId="18" borderId="26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36" borderId="13" xfId="0" applyFill="1" applyBorder="1" applyAlignment="1">
      <alignment horizontal="center" wrapText="1"/>
    </xf>
    <xf numFmtId="0" fontId="0" fillId="31" borderId="10" xfId="0" applyFill="1" applyBorder="1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/>
    </xf>
    <xf numFmtId="0" fontId="21" fillId="28" borderId="34" xfId="0" applyFont="1" applyFill="1" applyBorder="1" applyAlignment="1">
      <alignment horizontal="center" wrapText="1"/>
    </xf>
    <xf numFmtId="0" fontId="21" fillId="28" borderId="26" xfId="0" applyFont="1" applyFill="1" applyBorder="1" applyAlignment="1">
      <alignment horizontal="center" wrapText="1"/>
    </xf>
    <xf numFmtId="0" fontId="21" fillId="28" borderId="31" xfId="0" applyFont="1" applyFill="1" applyBorder="1" applyAlignment="1">
      <alignment horizontal="center" wrapText="1"/>
    </xf>
    <xf numFmtId="0" fontId="21" fillId="28" borderId="10" xfId="0" applyFont="1" applyFill="1" applyBorder="1" applyAlignment="1">
      <alignment horizontal="center" wrapText="1"/>
    </xf>
    <xf numFmtId="0" fontId="21" fillId="28" borderId="0" xfId="0" applyFont="1" applyFill="1" applyBorder="1" applyAlignment="1">
      <alignment horizontal="center" wrapText="1"/>
    </xf>
    <xf numFmtId="0" fontId="21" fillId="28" borderId="11" xfId="0" applyFont="1" applyFill="1" applyBorder="1" applyAlignment="1">
      <alignment horizontal="center" wrapText="1"/>
    </xf>
    <xf numFmtId="0" fontId="0" fillId="39" borderId="31" xfId="0" applyFill="1" applyBorder="1" applyAlignment="1">
      <alignment horizontal="center" wrapText="1"/>
    </xf>
    <xf numFmtId="0" fontId="0" fillId="39" borderId="11" xfId="0" applyFill="1" applyBorder="1" applyAlignment="1">
      <alignment horizontal="center" wrapText="1"/>
    </xf>
    <xf numFmtId="0" fontId="0" fillId="39" borderId="34" xfId="0" applyFill="1" applyBorder="1" applyAlignment="1">
      <alignment horizontal="center" wrapText="1"/>
    </xf>
    <xf numFmtId="0" fontId="0" fillId="39" borderId="10" xfId="0" applyFill="1" applyBorder="1" applyAlignment="1">
      <alignment horizontal="center" wrapText="1"/>
    </xf>
    <xf numFmtId="0" fontId="0" fillId="39" borderId="26" xfId="0" applyFill="1" applyBorder="1" applyAlignment="1">
      <alignment horizontal="center" wrapText="1"/>
    </xf>
    <xf numFmtId="0" fontId="0" fillId="39" borderId="0" xfId="0" applyFill="1" applyBorder="1" applyAlignment="1">
      <alignment horizontal="center" wrapText="1"/>
    </xf>
    <xf numFmtId="0" fontId="0" fillId="39" borderId="13" xfId="0" applyFill="1" applyBorder="1" applyAlignment="1">
      <alignment horizontal="center" wrapText="1"/>
    </xf>
    <xf numFmtId="0" fontId="0" fillId="41" borderId="11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9" fillId="41" borderId="34" xfId="0" applyFont="1" applyFill="1" applyBorder="1" applyAlignment="1">
      <alignment horizontal="center" wrapText="1"/>
    </xf>
    <xf numFmtId="0" fontId="9" fillId="41" borderId="26" xfId="0" applyFont="1" applyFill="1" applyBorder="1" applyAlignment="1">
      <alignment horizontal="center" wrapText="1"/>
    </xf>
    <xf numFmtId="0" fontId="9" fillId="41" borderId="31" xfId="0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 wrapText="1"/>
    </xf>
    <xf numFmtId="0" fontId="9" fillId="41" borderId="0" xfId="0" applyFont="1" applyFill="1" applyBorder="1" applyAlignment="1">
      <alignment horizontal="center" wrapText="1"/>
    </xf>
    <xf numFmtId="0" fontId="9" fillId="41" borderId="11" xfId="0" applyFont="1" applyFill="1" applyBorder="1" applyAlignment="1">
      <alignment horizontal="center" wrapText="1"/>
    </xf>
    <xf numFmtId="0" fontId="0" fillId="39" borderId="12" xfId="0" applyFill="1" applyBorder="1" applyAlignment="1">
      <alignment horizontal="center" wrapText="1"/>
    </xf>
    <xf numFmtId="0" fontId="0" fillId="39" borderId="17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39" borderId="46" xfId="0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33" fillId="18" borderId="46" xfId="0" applyFont="1" applyFill="1" applyBorder="1" applyAlignment="1">
      <alignment/>
    </xf>
    <xf numFmtId="0" fontId="0" fillId="0" borderId="33" xfId="0" applyBorder="1" applyAlignment="1">
      <alignment/>
    </xf>
    <xf numFmtId="9" fontId="33" fillId="18" borderId="39" xfId="0" applyNumberFormat="1" applyFont="1" applyFill="1" applyBorder="1" applyAlignment="1">
      <alignment horizontal="center" wrapText="1"/>
    </xf>
    <xf numFmtId="0" fontId="34" fillId="35" borderId="39" xfId="0" applyFont="1" applyFill="1" applyBorder="1" applyAlignment="1">
      <alignment horizontal="center" wrapText="1"/>
    </xf>
    <xf numFmtId="0" fontId="33" fillId="18" borderId="39" xfId="0" applyFont="1" applyFill="1" applyBorder="1" applyAlignment="1">
      <alignment horizontal="center" vertical="center" wrapText="1"/>
    </xf>
    <xf numFmtId="0" fontId="33" fillId="18" borderId="39" xfId="0" applyFont="1" applyFill="1" applyBorder="1" applyAlignment="1">
      <alignment horizontal="center" wrapText="1"/>
    </xf>
    <xf numFmtId="0" fontId="23" fillId="18" borderId="39" xfId="0" applyFont="1" applyFill="1" applyBorder="1" applyAlignment="1">
      <alignment horizontal="center" wrapText="1"/>
    </xf>
    <xf numFmtId="0" fontId="33" fillId="18" borderId="63" xfId="0" applyFont="1" applyFill="1" applyBorder="1" applyAlignment="1">
      <alignment horizontal="center" wrapText="1"/>
    </xf>
    <xf numFmtId="0" fontId="33" fillId="18" borderId="39" xfId="0" applyFont="1" applyFill="1" applyBorder="1" applyAlignment="1">
      <alignment horizontal="center" wrapText="1"/>
    </xf>
    <xf numFmtId="0" fontId="34" fillId="35" borderId="63" xfId="0" applyFont="1" applyFill="1" applyBorder="1" applyAlignment="1">
      <alignment horizontal="center" wrapText="1"/>
    </xf>
    <xf numFmtId="0" fontId="34" fillId="35" borderId="39" xfId="0" applyFont="1" applyFill="1" applyBorder="1" applyAlignment="1">
      <alignment horizontal="center" wrapText="1"/>
    </xf>
    <xf numFmtId="0" fontId="34" fillId="35" borderId="39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/>
    </xf>
    <xf numFmtId="0" fontId="0" fillId="18" borderId="31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10" fillId="18" borderId="39" xfId="0" applyFont="1" applyFill="1" applyBorder="1" applyAlignment="1">
      <alignment horizontal="center" vertical="center" wrapText="1"/>
    </xf>
    <xf numFmtId="0" fontId="33" fillId="18" borderId="34" xfId="0" applyFont="1" applyFill="1" applyBorder="1" applyAlignment="1">
      <alignment horizontal="center" vertical="center" wrapText="1"/>
    </xf>
    <xf numFmtId="0" fontId="33" fillId="18" borderId="31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5" fillId="18" borderId="30" xfId="0" applyFont="1" applyFill="1" applyBorder="1" applyAlignment="1">
      <alignment horizontal="center" vertical="center" wrapText="1"/>
    </xf>
    <xf numFmtId="0" fontId="35" fillId="18" borderId="26" xfId="0" applyFont="1" applyFill="1" applyBorder="1" applyAlignment="1">
      <alignment horizontal="center" vertical="center" wrapText="1"/>
    </xf>
    <xf numFmtId="0" fontId="35" fillId="18" borderId="16" xfId="0" applyFont="1" applyFill="1" applyBorder="1" applyAlignment="1">
      <alignment horizontal="center" vertical="center" wrapText="1"/>
    </xf>
    <xf numFmtId="0" fontId="35" fillId="18" borderId="12" xfId="0" applyFont="1" applyFill="1" applyBorder="1" applyAlignment="1">
      <alignment horizontal="center" vertical="center" wrapText="1"/>
    </xf>
    <xf numFmtId="0" fontId="23" fillId="18" borderId="64" xfId="0" applyFont="1" applyFill="1" applyBorder="1" applyAlignment="1">
      <alignment horizontal="center" vertical="center" wrapText="1"/>
    </xf>
    <xf numFmtId="0" fontId="23" fillId="18" borderId="47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33" fillId="18" borderId="17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6" fillId="35" borderId="53" xfId="0" applyFont="1" applyFill="1" applyBorder="1" applyAlignment="1">
      <alignment horizontal="right" vertical="center"/>
    </xf>
    <xf numFmtId="0" fontId="16" fillId="35" borderId="18" xfId="0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right" vertical="center"/>
    </xf>
    <xf numFmtId="0" fontId="16" fillId="35" borderId="0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left" wrapText="1"/>
    </xf>
    <xf numFmtId="0" fontId="3" fillId="35" borderId="2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 wrapText="1"/>
    </xf>
    <xf numFmtId="0" fontId="3" fillId="35" borderId="15" xfId="0" applyFont="1" applyFill="1" applyBorder="1" applyAlignment="1">
      <alignment horizontal="left" wrapText="1"/>
    </xf>
    <xf numFmtId="0" fontId="8" fillId="35" borderId="65" xfId="0" applyFont="1" applyFill="1" applyBorder="1" applyAlignment="1">
      <alignment horizontal="center" wrapText="1"/>
    </xf>
    <xf numFmtId="0" fontId="8" fillId="35" borderId="66" xfId="0" applyFont="1" applyFill="1" applyBorder="1" applyAlignment="1">
      <alignment horizontal="center" wrapText="1"/>
    </xf>
    <xf numFmtId="0" fontId="8" fillId="35" borderId="63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8" fillId="35" borderId="54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33" fillId="0" borderId="3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wrapText="1"/>
    </xf>
    <xf numFmtId="0" fontId="18" fillId="35" borderId="0" xfId="0" applyFont="1" applyFill="1" applyBorder="1" applyAlignment="1">
      <alignment horizontal="center" wrapText="1"/>
    </xf>
    <xf numFmtId="0" fontId="18" fillId="35" borderId="16" xfId="0" applyFont="1" applyFill="1" applyBorder="1" applyAlignment="1">
      <alignment horizontal="center" wrapText="1"/>
    </xf>
    <xf numFmtId="0" fontId="18" fillId="35" borderId="12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18" fillId="35" borderId="15" xfId="0" applyFont="1" applyFill="1" applyBorder="1" applyAlignment="1">
      <alignment horizontal="center" wrapText="1"/>
    </xf>
    <xf numFmtId="0" fontId="18" fillId="35" borderId="42" xfId="0" applyFont="1" applyFill="1" applyBorder="1" applyAlignment="1">
      <alignment horizontal="center" wrapText="1"/>
    </xf>
    <xf numFmtId="0" fontId="33" fillId="18" borderId="63" xfId="0" applyFont="1" applyFill="1" applyBorder="1" applyAlignment="1">
      <alignment horizontal="center" wrapText="1"/>
    </xf>
    <xf numFmtId="0" fontId="0" fillId="34" borderId="30" xfId="0" applyFill="1" applyBorder="1" applyAlignment="1">
      <alignment horizontal="left" vertical="top" wrapText="1"/>
    </xf>
    <xf numFmtId="0" fontId="0" fillId="34" borderId="26" xfId="0" applyFill="1" applyBorder="1" applyAlignment="1">
      <alignment horizontal="left" vertical="top" wrapText="1"/>
    </xf>
    <xf numFmtId="0" fontId="0" fillId="34" borderId="48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33" fillId="18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18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33" fillId="18" borderId="34" xfId="0" applyFont="1" applyFill="1" applyBorder="1" applyAlignment="1">
      <alignment horizontal="center" wrapText="1"/>
    </xf>
    <xf numFmtId="0" fontId="33" fillId="18" borderId="31" xfId="0" applyFont="1" applyFill="1" applyBorder="1" applyAlignment="1">
      <alignment horizontal="center" wrapText="1"/>
    </xf>
    <xf numFmtId="0" fontId="33" fillId="18" borderId="17" xfId="0" applyFont="1" applyFill="1" applyBorder="1" applyAlignment="1">
      <alignment horizontal="center" wrapText="1"/>
    </xf>
    <xf numFmtId="0" fontId="33" fillId="18" borderId="13" xfId="0" applyFont="1" applyFill="1" applyBorder="1" applyAlignment="1">
      <alignment horizontal="center" wrapText="1"/>
    </xf>
    <xf numFmtId="0" fontId="10" fillId="18" borderId="39" xfId="0" applyFont="1" applyFill="1" applyBorder="1" applyAlignment="1">
      <alignment horizontal="center" wrapText="1"/>
    </xf>
    <xf numFmtId="0" fontId="0" fillId="18" borderId="34" xfId="0" applyFill="1" applyBorder="1" applyAlignment="1">
      <alignment/>
    </xf>
    <xf numFmtId="0" fontId="0" fillId="18" borderId="31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7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1" fontId="33" fillId="18" borderId="39" xfId="0" applyNumberFormat="1" applyFont="1" applyFill="1" applyBorder="1" applyAlignment="1">
      <alignment horizontal="center" wrapText="1"/>
    </xf>
    <xf numFmtId="0" fontId="0" fillId="21" borderId="0" xfId="0" applyFill="1" applyBorder="1" applyAlignment="1">
      <alignment/>
    </xf>
    <xf numFmtId="9" fontId="0" fillId="0" borderId="46" xfId="0" applyNumberFormat="1" applyFill="1" applyBorder="1" applyAlignment="1">
      <alignment horizontal="center" vertical="center"/>
    </xf>
    <xf numFmtId="9" fontId="0" fillId="0" borderId="33" xfId="0" applyNumberForma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3" fillId="18" borderId="43" xfId="0" applyFont="1" applyFill="1" applyBorder="1" applyAlignment="1">
      <alignment horizontal="center" vertical="center" wrapText="1"/>
    </xf>
    <xf numFmtId="0" fontId="23" fillId="18" borderId="44" xfId="0" applyFont="1" applyFill="1" applyBorder="1" applyAlignment="1">
      <alignment horizontal="center" vertical="center" wrapText="1"/>
    </xf>
    <xf numFmtId="0" fontId="0" fillId="18" borderId="43" xfId="0" applyFill="1" applyBorder="1" applyAlignment="1">
      <alignment horizontal="center" vertical="center" wrapText="1"/>
    </xf>
    <xf numFmtId="0" fontId="0" fillId="18" borderId="44" xfId="0" applyFill="1" applyBorder="1" applyAlignment="1">
      <alignment horizontal="center" vertical="center" wrapText="1"/>
    </xf>
    <xf numFmtId="1" fontId="0" fillId="18" borderId="46" xfId="0" applyNumberFormat="1" applyFill="1" applyBorder="1" applyAlignment="1">
      <alignment horizontal="center" wrapText="1"/>
    </xf>
    <xf numFmtId="1" fontId="0" fillId="18" borderId="33" xfId="0" applyNumberFormat="1" applyFill="1" applyBorder="1" applyAlignment="1">
      <alignment horizontal="center" wrapText="1"/>
    </xf>
    <xf numFmtId="1" fontId="0" fillId="18" borderId="46" xfId="0" applyNumberFormat="1" applyFont="1" applyFill="1" applyBorder="1" applyAlignment="1">
      <alignment horizontal="center" wrapText="1"/>
    </xf>
    <xf numFmtId="1" fontId="0" fillId="18" borderId="33" xfId="0" applyNumberFormat="1" applyFont="1" applyFill="1" applyBorder="1" applyAlignment="1">
      <alignment horizontal="center" wrapText="1"/>
    </xf>
    <xf numFmtId="0" fontId="23" fillId="18" borderId="34" xfId="0" applyFont="1" applyFill="1" applyBorder="1" applyAlignment="1">
      <alignment horizontal="center" wrapText="1"/>
    </xf>
    <xf numFmtId="0" fontId="23" fillId="18" borderId="31" xfId="0" applyFont="1" applyFill="1" applyBorder="1" applyAlignment="1">
      <alignment horizontal="center" wrapText="1"/>
    </xf>
    <xf numFmtId="0" fontId="23" fillId="18" borderId="17" xfId="0" applyFont="1" applyFill="1" applyBorder="1" applyAlignment="1">
      <alignment horizontal="center" wrapText="1"/>
    </xf>
    <xf numFmtId="0" fontId="23" fillId="18" borderId="13" xfId="0" applyFont="1" applyFill="1" applyBorder="1" applyAlignment="1">
      <alignment horizontal="center" wrapText="1"/>
    </xf>
    <xf numFmtId="0" fontId="0" fillId="18" borderId="34" xfId="0" applyFill="1" applyBorder="1" applyAlignment="1">
      <alignment horizontal="center" wrapText="1"/>
    </xf>
    <xf numFmtId="0" fontId="0" fillId="18" borderId="31" xfId="0" applyFill="1" applyBorder="1" applyAlignment="1">
      <alignment horizontal="center" wrapText="1"/>
    </xf>
    <xf numFmtId="0" fontId="0" fillId="18" borderId="17" xfId="0" applyFill="1" applyBorder="1" applyAlignment="1">
      <alignment horizontal="center" wrapText="1"/>
    </xf>
    <xf numFmtId="0" fontId="0" fillId="18" borderId="13" xfId="0" applyFill="1" applyBorder="1" applyAlignment="1">
      <alignment horizontal="center" wrapText="1"/>
    </xf>
    <xf numFmtId="0" fontId="0" fillId="18" borderId="31" xfId="0" applyFont="1" applyFill="1" applyBorder="1" applyAlignment="1">
      <alignment horizontal="center" wrapText="1"/>
    </xf>
    <xf numFmtId="0" fontId="0" fillId="18" borderId="17" xfId="0" applyFont="1" applyFill="1" applyBorder="1" applyAlignment="1">
      <alignment horizontal="center" wrapText="1"/>
    </xf>
    <xf numFmtId="0" fontId="0" fillId="18" borderId="13" xfId="0" applyFont="1" applyFill="1" applyBorder="1" applyAlignment="1">
      <alignment horizontal="center" wrapText="1"/>
    </xf>
    <xf numFmtId="9" fontId="0" fillId="18" borderId="46" xfId="0" applyNumberFormat="1" applyFill="1" applyBorder="1" applyAlignment="1">
      <alignment horizontal="center" wrapText="1"/>
    </xf>
    <xf numFmtId="9" fontId="0" fillId="18" borderId="33" xfId="0" applyNumberFormat="1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0" fontId="3" fillId="35" borderId="67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23" fillId="18" borderId="34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14" fillId="18" borderId="34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0" fillId="18" borderId="46" xfId="0" applyFont="1" applyFill="1" applyBorder="1" applyAlignment="1">
      <alignment horizontal="center" wrapText="1"/>
    </xf>
    <xf numFmtId="0" fontId="0" fillId="18" borderId="33" xfId="0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34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23" fillId="18" borderId="63" xfId="0" applyFont="1" applyFill="1" applyBorder="1" applyAlignment="1">
      <alignment horizontal="center" wrapText="1"/>
    </xf>
    <xf numFmtId="0" fontId="4" fillId="18" borderId="39" xfId="0" applyFont="1" applyFill="1" applyBorder="1" applyAlignment="1">
      <alignment horizontal="center" wrapText="1"/>
    </xf>
    <xf numFmtId="0" fontId="4" fillId="18" borderId="46" xfId="0" applyFont="1" applyFill="1" applyBorder="1" applyAlignment="1">
      <alignment horizontal="center" wrapText="1"/>
    </xf>
    <xf numFmtId="0" fontId="23" fillId="18" borderId="39" xfId="0" applyFont="1" applyFill="1" applyBorder="1" applyAlignment="1">
      <alignment horizontal="center" wrapText="1"/>
    </xf>
    <xf numFmtId="0" fontId="23" fillId="18" borderId="4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1" fillId="18" borderId="39" xfId="0" applyFont="1" applyFill="1" applyBorder="1" applyAlignment="1">
      <alignment horizontal="center" wrapText="1"/>
    </xf>
    <xf numFmtId="0" fontId="2" fillId="18" borderId="39" xfId="0" applyFont="1" applyFill="1" applyBorder="1" applyAlignment="1">
      <alignment horizontal="center" wrapText="1"/>
    </xf>
    <xf numFmtId="0" fontId="17" fillId="35" borderId="63" xfId="0" applyFont="1" applyFill="1" applyBorder="1" applyAlignment="1">
      <alignment horizontal="center" wrapText="1"/>
    </xf>
    <xf numFmtId="0" fontId="17" fillId="35" borderId="39" xfId="0" applyFont="1" applyFill="1" applyBorder="1" applyAlignment="1">
      <alignment horizontal="center" wrapText="1"/>
    </xf>
    <xf numFmtId="0" fontId="22" fillId="35" borderId="39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wrapText="1"/>
    </xf>
    <xf numFmtId="0" fontId="3" fillId="35" borderId="43" xfId="0" applyFont="1" applyFill="1" applyBorder="1" applyAlignment="1">
      <alignment horizontal="center" wrapText="1"/>
    </xf>
    <xf numFmtId="0" fontId="23" fillId="18" borderId="30" xfId="0" applyFont="1" applyFill="1" applyBorder="1" applyAlignment="1">
      <alignment horizontal="center" wrapText="1"/>
    </xf>
    <xf numFmtId="0" fontId="23" fillId="18" borderId="14" xfId="0" applyFont="1" applyFill="1" applyBorder="1" applyAlignment="1">
      <alignment horizontal="center" wrapText="1"/>
    </xf>
    <xf numFmtId="0" fontId="23" fillId="18" borderId="11" xfId="0" applyFont="1" applyFill="1" applyBorder="1" applyAlignment="1">
      <alignment horizontal="center" wrapText="1"/>
    </xf>
    <xf numFmtId="0" fontId="23" fillId="18" borderId="16" xfId="0" applyFont="1" applyFill="1" applyBorder="1" applyAlignment="1">
      <alignment horizontal="center" wrapText="1"/>
    </xf>
    <xf numFmtId="0" fontId="0" fillId="34" borderId="42" xfId="0" applyFill="1" applyBorder="1" applyAlignment="1">
      <alignment horizontal="left" vertical="top" wrapText="1"/>
    </xf>
    <xf numFmtId="0" fontId="23" fillId="18" borderId="30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8" fillId="35" borderId="18" xfId="0" applyFont="1" applyFill="1" applyBorder="1" applyAlignment="1">
      <alignment horizontal="left" wrapText="1"/>
    </xf>
    <xf numFmtId="0" fontId="8" fillId="35" borderId="2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left" wrapText="1"/>
    </xf>
    <xf numFmtId="0" fontId="8" fillId="35" borderId="15" xfId="0" applyFont="1" applyFill="1" applyBorder="1" applyAlignment="1">
      <alignment horizontal="left" wrapText="1"/>
    </xf>
    <xf numFmtId="0" fontId="3" fillId="35" borderId="65" xfId="0" applyFont="1" applyFill="1" applyBorder="1" applyAlignment="1">
      <alignment horizontal="center" wrapText="1"/>
    </xf>
    <xf numFmtId="0" fontId="3" fillId="35" borderId="66" xfId="0" applyFont="1" applyFill="1" applyBorder="1" applyAlignment="1">
      <alignment horizontal="center" wrapText="1"/>
    </xf>
    <xf numFmtId="0" fontId="3" fillId="35" borderId="63" xfId="0" applyFont="1" applyFill="1" applyBorder="1" applyAlignment="1">
      <alignment horizontal="center" wrapText="1"/>
    </xf>
    <xf numFmtId="0" fontId="23" fillId="18" borderId="63" xfId="0" applyFont="1" applyFill="1" applyBorder="1" applyAlignment="1">
      <alignment horizontal="center" wrapText="1"/>
    </xf>
    <xf numFmtId="0" fontId="23" fillId="18" borderId="68" xfId="0" applyFont="1" applyFill="1" applyBorder="1" applyAlignment="1">
      <alignment horizontal="center" wrapText="1"/>
    </xf>
    <xf numFmtId="9" fontId="0" fillId="18" borderId="46" xfId="0" applyNumberFormat="1" applyFill="1" applyBorder="1" applyAlignment="1">
      <alignment horizontal="center" vertical="center"/>
    </xf>
    <xf numFmtId="9" fontId="0" fillId="18" borderId="33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3" fillId="18" borderId="17" xfId="0" applyFont="1" applyFill="1" applyBorder="1" applyAlignment="1">
      <alignment/>
    </xf>
    <xf numFmtId="0" fontId="23" fillId="18" borderId="13" xfId="0" applyFont="1" applyFill="1" applyBorder="1" applyAlignment="1">
      <alignment/>
    </xf>
    <xf numFmtId="0" fontId="0" fillId="18" borderId="34" xfId="0" applyFill="1" applyBorder="1" applyAlignment="1">
      <alignment horizontal="center" vertical="center" wrapText="1"/>
    </xf>
    <xf numFmtId="0" fontId="0" fillId="18" borderId="31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46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1" fontId="33" fillId="18" borderId="46" xfId="0" applyNumberFormat="1" applyFont="1" applyFill="1" applyBorder="1" applyAlignment="1">
      <alignment horizontal="center" wrapText="1"/>
    </xf>
    <xf numFmtId="1" fontId="33" fillId="18" borderId="33" xfId="0" applyNumberFormat="1" applyFont="1" applyFill="1" applyBorder="1" applyAlignment="1">
      <alignment horizontal="center" wrapText="1"/>
    </xf>
    <xf numFmtId="9" fontId="33" fillId="18" borderId="46" xfId="0" applyNumberFormat="1" applyFont="1" applyFill="1" applyBorder="1" applyAlignment="1">
      <alignment horizontal="center" wrapText="1"/>
    </xf>
    <xf numFmtId="9" fontId="33" fillId="18" borderId="33" xfId="0" applyNumberFormat="1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 wrapText="1"/>
    </xf>
    <xf numFmtId="0" fontId="33" fillId="18" borderId="46" xfId="0" applyFont="1" applyFill="1" applyBorder="1" applyAlignment="1">
      <alignment horizontal="center" wrapText="1"/>
    </xf>
    <xf numFmtId="0" fontId="33" fillId="18" borderId="3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wrapText="1"/>
    </xf>
    <xf numFmtId="0" fontId="33" fillId="18" borderId="17" xfId="0" applyFont="1" applyFill="1" applyBorder="1" applyAlignment="1">
      <alignment/>
    </xf>
    <xf numFmtId="0" fontId="33" fillId="18" borderId="13" xfId="0" applyFont="1" applyFill="1" applyBorder="1" applyAlignment="1">
      <alignment/>
    </xf>
    <xf numFmtId="0" fontId="33" fillId="18" borderId="43" xfId="0" applyFont="1" applyFill="1" applyBorder="1" applyAlignment="1">
      <alignment horizontal="center" vertical="center" wrapText="1"/>
    </xf>
    <xf numFmtId="0" fontId="33" fillId="18" borderId="44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wrapText="1"/>
    </xf>
    <xf numFmtId="0" fontId="22" fillId="35" borderId="33" xfId="0" applyFont="1" applyFill="1" applyBorder="1" applyAlignment="1">
      <alignment horizontal="center" wrapText="1"/>
    </xf>
    <xf numFmtId="0" fontId="22" fillId="35" borderId="67" xfId="0" applyFont="1" applyFill="1" applyBorder="1" applyAlignment="1">
      <alignment horizontal="center" wrapText="1"/>
    </xf>
    <xf numFmtId="0" fontId="22" fillId="35" borderId="49" xfId="0" applyFont="1" applyFill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35" borderId="30" xfId="0" applyFont="1" applyFill="1" applyBorder="1" applyAlignment="1">
      <alignment horizontal="center" wrapText="1"/>
    </xf>
    <xf numFmtId="0" fontId="22" fillId="35" borderId="31" xfId="0" applyFont="1" applyFill="1" applyBorder="1" applyAlignment="1">
      <alignment horizontal="center" wrapText="1"/>
    </xf>
    <xf numFmtId="0" fontId="22" fillId="35" borderId="16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wrapText="1"/>
    </xf>
    <xf numFmtId="0" fontId="22" fillId="35" borderId="34" xfId="0" applyFont="1" applyFill="1" applyBorder="1" applyAlignment="1">
      <alignment horizontal="center" wrapText="1"/>
    </xf>
    <xf numFmtId="0" fontId="22" fillId="35" borderId="17" xfId="0" applyFont="1" applyFill="1" applyBorder="1" applyAlignment="1">
      <alignment horizontal="center" wrapText="1"/>
    </xf>
    <xf numFmtId="0" fontId="23" fillId="18" borderId="14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6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wrapText="1"/>
    </xf>
    <xf numFmtId="0" fontId="38" fillId="35" borderId="15" xfId="0" applyFont="1" applyFill="1" applyBorder="1" applyAlignment="1">
      <alignment horizontal="center" wrapText="1"/>
    </xf>
    <xf numFmtId="0" fontId="38" fillId="35" borderId="12" xfId="0" applyFont="1" applyFill="1" applyBorder="1" applyAlignment="1">
      <alignment horizontal="center" wrapText="1"/>
    </xf>
    <xf numFmtId="0" fontId="38" fillId="35" borderId="42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left" vertical="top" wrapText="1"/>
    </xf>
    <xf numFmtId="0" fontId="1" fillId="34" borderId="26" xfId="0" applyFont="1" applyFill="1" applyBorder="1" applyAlignment="1">
      <alignment horizontal="left" vertical="top" wrapText="1"/>
    </xf>
    <xf numFmtId="0" fontId="1" fillId="34" borderId="48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42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4" fillId="18" borderId="63" xfId="0" applyFont="1" applyFill="1" applyBorder="1" applyAlignment="1">
      <alignment horizontal="center" wrapText="1"/>
    </xf>
    <xf numFmtId="0" fontId="14" fillId="18" borderId="63" xfId="0" applyFont="1" applyFill="1" applyBorder="1" applyAlignment="1">
      <alignment horizontal="center" wrapText="1"/>
    </xf>
    <xf numFmtId="0" fontId="14" fillId="18" borderId="39" xfId="0" applyFont="1" applyFill="1" applyBorder="1" applyAlignment="1">
      <alignment horizontal="center" wrapText="1"/>
    </xf>
    <xf numFmtId="9" fontId="4" fillId="18" borderId="39" xfId="0" applyNumberFormat="1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wrapText="1"/>
    </xf>
    <xf numFmtId="0" fontId="38" fillId="35" borderId="16" xfId="0" applyFont="1" applyFill="1" applyBorder="1" applyAlignment="1">
      <alignment horizontal="center" wrapText="1"/>
    </xf>
    <xf numFmtId="0" fontId="17" fillId="35" borderId="39" xfId="0" applyFont="1" applyFill="1" applyBorder="1" applyAlignment="1">
      <alignment horizontal="center" wrapText="1"/>
    </xf>
    <xf numFmtId="0" fontId="17" fillId="35" borderId="39" xfId="0" applyFont="1" applyFill="1" applyBorder="1" applyAlignment="1">
      <alignment horizontal="center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42" xfId="0" applyFill="1" applyBorder="1" applyAlignment="1">
      <alignment/>
    </xf>
    <xf numFmtId="0" fontId="7" fillId="35" borderId="14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35" borderId="15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  <xf numFmtId="0" fontId="0" fillId="18" borderId="30" xfId="0" applyFill="1" applyBorder="1" applyAlignment="1">
      <alignment horizontal="center" wrapText="1"/>
    </xf>
    <xf numFmtId="0" fontId="0" fillId="18" borderId="14" xfId="0" applyFont="1" applyFill="1" applyBorder="1" applyAlignment="1">
      <alignment horizontal="center" wrapText="1"/>
    </xf>
    <xf numFmtId="0" fontId="0" fillId="18" borderId="11" xfId="0" applyFont="1" applyFill="1" applyBorder="1" applyAlignment="1">
      <alignment horizontal="center" wrapText="1"/>
    </xf>
    <xf numFmtId="0" fontId="0" fillId="18" borderId="16" xfId="0" applyFont="1" applyFill="1" applyBorder="1" applyAlignment="1">
      <alignment horizontal="center" wrapText="1"/>
    </xf>
    <xf numFmtId="0" fontId="11" fillId="35" borderId="18" xfId="0" applyFont="1" applyFill="1" applyBorder="1" applyAlignment="1">
      <alignment horizontal="left" wrapText="1"/>
    </xf>
    <xf numFmtId="0" fontId="11" fillId="35" borderId="20" xfId="0" applyFont="1" applyFill="1" applyBorder="1" applyAlignment="1">
      <alignment horizontal="left" wrapText="1"/>
    </xf>
    <xf numFmtId="0" fontId="11" fillId="35" borderId="0" xfId="0" applyFont="1" applyFill="1" applyBorder="1" applyAlignment="1">
      <alignment horizontal="left" wrapText="1"/>
    </xf>
    <xf numFmtId="0" fontId="11" fillId="35" borderId="15" xfId="0" applyFont="1" applyFill="1" applyBorder="1" applyAlignment="1">
      <alignment horizontal="left" wrapText="1"/>
    </xf>
    <xf numFmtId="0" fontId="0" fillId="21" borderId="43" xfId="0" applyFill="1" applyBorder="1" applyAlignment="1">
      <alignment horizontal="center"/>
    </xf>
    <xf numFmtId="0" fontId="0" fillId="21" borderId="44" xfId="0" applyFill="1" applyBorder="1" applyAlignment="1">
      <alignment horizontal="center"/>
    </xf>
    <xf numFmtId="0" fontId="3" fillId="35" borderId="63" xfId="0" applyFont="1" applyFill="1" applyBorder="1" applyAlignment="1">
      <alignment horizontal="center" wrapText="1"/>
    </xf>
    <xf numFmtId="0" fontId="0" fillId="18" borderId="30" xfId="0" applyFont="1" applyFill="1" applyBorder="1" applyAlignment="1">
      <alignment horizontal="center" wrapText="1"/>
    </xf>
    <xf numFmtId="9" fontId="0" fillId="18" borderId="34" xfId="0" applyNumberFormat="1" applyFont="1" applyFill="1" applyBorder="1" applyAlignment="1">
      <alignment horizontal="center" wrapText="1"/>
    </xf>
    <xf numFmtId="9" fontId="0" fillId="18" borderId="34" xfId="0" applyNumberFormat="1" applyFill="1" applyBorder="1" applyAlignment="1">
      <alignment horizontal="center" wrapText="1"/>
    </xf>
    <xf numFmtId="0" fontId="0" fillId="18" borderId="34" xfId="0" applyFont="1" applyFill="1" applyBorder="1" applyAlignment="1">
      <alignment horizontal="center" wrapText="1"/>
    </xf>
    <xf numFmtId="0" fontId="3" fillId="35" borderId="69" xfId="0" applyFont="1" applyFill="1" applyBorder="1" applyAlignment="1">
      <alignment horizontal="center" wrapText="1"/>
    </xf>
    <xf numFmtId="0" fontId="0" fillId="18" borderId="67" xfId="0" applyFont="1" applyFill="1" applyBorder="1" applyAlignment="1">
      <alignment horizontal="center" wrapText="1"/>
    </xf>
    <xf numFmtId="0" fontId="0" fillId="18" borderId="49" xfId="0" applyFont="1" applyFill="1" applyBorder="1" applyAlignment="1">
      <alignment horizontal="center" wrapText="1"/>
    </xf>
    <xf numFmtId="9" fontId="0" fillId="18" borderId="67" xfId="0" applyNumberFormat="1" applyFont="1" applyFill="1" applyBorder="1" applyAlignment="1">
      <alignment horizontal="center" wrapText="1"/>
    </xf>
    <xf numFmtId="0" fontId="0" fillId="18" borderId="70" xfId="0" applyFont="1" applyFill="1" applyBorder="1" applyAlignment="1">
      <alignment horizontal="center" wrapText="1"/>
    </xf>
    <xf numFmtId="0" fontId="0" fillId="18" borderId="71" xfId="0" applyFont="1" applyFill="1" applyBorder="1" applyAlignment="1">
      <alignment horizontal="center" wrapText="1"/>
    </xf>
    <xf numFmtId="9" fontId="0" fillId="18" borderId="67" xfId="0" applyNumberFormat="1" applyFill="1" applyBorder="1" applyAlignment="1">
      <alignment horizontal="center" wrapText="1"/>
    </xf>
    <xf numFmtId="0" fontId="0" fillId="18" borderId="21" xfId="0" applyFont="1" applyFill="1" applyBorder="1" applyAlignment="1">
      <alignment horizontal="center" wrapText="1"/>
    </xf>
    <xf numFmtId="0" fontId="0" fillId="18" borderId="50" xfId="0" applyFont="1" applyFill="1" applyBorder="1" applyAlignment="1">
      <alignment horizontal="center" wrapText="1"/>
    </xf>
    <xf numFmtId="0" fontId="0" fillId="18" borderId="30" xfId="0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21" borderId="46" xfId="0" applyFill="1" applyBorder="1" applyAlignment="1">
      <alignment horizontal="center" vertical="center"/>
    </xf>
    <xf numFmtId="0" fontId="0" fillId="21" borderId="33" xfId="0" applyFill="1" applyBorder="1" applyAlignment="1">
      <alignment/>
    </xf>
    <xf numFmtId="0" fontId="14" fillId="18" borderId="30" xfId="0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14" fillId="34" borderId="30" xfId="0" applyFont="1" applyFill="1" applyBorder="1" applyAlignment="1">
      <alignment horizontal="left" vertical="top" wrapText="1"/>
    </xf>
    <xf numFmtId="0" fontId="14" fillId="34" borderId="26" xfId="0" applyFont="1" applyFill="1" applyBorder="1" applyAlignment="1">
      <alignment horizontal="left" vertical="top" wrapText="1"/>
    </xf>
    <xf numFmtId="0" fontId="14" fillId="34" borderId="48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4" borderId="42" xfId="0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 wrapText="1"/>
    </xf>
    <xf numFmtId="0" fontId="6" fillId="35" borderId="2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9" fontId="0" fillId="18" borderId="67" xfId="50" applyNumberFormat="1" applyFont="1" applyFill="1" applyBorder="1" applyAlignment="1">
      <alignment horizontal="center" wrapText="1"/>
    </xf>
    <xf numFmtId="9" fontId="0" fillId="18" borderId="49" xfId="50" applyNumberFormat="1" applyFont="1" applyFill="1" applyBorder="1" applyAlignment="1">
      <alignment horizontal="center" wrapText="1"/>
    </xf>
    <xf numFmtId="0" fontId="4" fillId="18" borderId="72" xfId="0" applyFont="1" applyFill="1" applyBorder="1" applyAlignment="1">
      <alignment horizontal="center" wrapText="1"/>
    </xf>
    <xf numFmtId="0" fontId="4" fillId="18" borderId="73" xfId="0" applyFont="1" applyFill="1" applyBorder="1" applyAlignment="1">
      <alignment horizontal="center" wrapText="1"/>
    </xf>
    <xf numFmtId="9" fontId="0" fillId="18" borderId="34" xfId="50" applyNumberFormat="1" applyFont="1" applyFill="1" applyBorder="1" applyAlignment="1">
      <alignment horizontal="center" wrapText="1"/>
    </xf>
    <xf numFmtId="9" fontId="0" fillId="18" borderId="17" xfId="50" applyNumberFormat="1" applyFont="1" applyFill="1" applyBorder="1" applyAlignment="1">
      <alignment horizontal="center" wrapText="1"/>
    </xf>
    <xf numFmtId="0" fontId="0" fillId="21" borderId="1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42" borderId="30" xfId="0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42" borderId="13" xfId="0" applyFont="1" applyFill="1" applyBorder="1" applyAlignment="1">
      <alignment horizontal="center" vertical="center" wrapText="1"/>
    </xf>
    <xf numFmtId="0" fontId="0" fillId="42" borderId="30" xfId="0" applyFont="1" applyFill="1" applyBorder="1" applyAlignment="1">
      <alignment horizontal="center" wrapText="1"/>
    </xf>
    <xf numFmtId="0" fontId="0" fillId="42" borderId="31" xfId="0" applyFont="1" applyFill="1" applyBorder="1" applyAlignment="1">
      <alignment horizontal="center" wrapText="1"/>
    </xf>
    <xf numFmtId="0" fontId="0" fillId="42" borderId="14" xfId="0" applyFont="1" applyFill="1" applyBorder="1" applyAlignment="1">
      <alignment horizontal="center" wrapText="1"/>
    </xf>
    <xf numFmtId="0" fontId="0" fillId="42" borderId="11" xfId="0" applyFont="1" applyFill="1" applyBorder="1" applyAlignment="1">
      <alignment horizontal="center" wrapText="1"/>
    </xf>
    <xf numFmtId="0" fontId="0" fillId="42" borderId="16" xfId="0" applyFont="1" applyFill="1" applyBorder="1" applyAlignment="1">
      <alignment horizontal="center" wrapText="1"/>
    </xf>
    <xf numFmtId="0" fontId="0" fillId="42" borderId="13" xfId="0" applyFont="1" applyFill="1" applyBorder="1" applyAlignment="1">
      <alignment horizontal="center" wrapText="1"/>
    </xf>
    <xf numFmtId="0" fontId="6" fillId="35" borderId="53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9" fontId="0" fillId="18" borderId="67" xfId="0" applyNumberFormat="1" applyFill="1" applyBorder="1" applyAlignment="1">
      <alignment horizontal="center" vertical="center"/>
    </xf>
    <xf numFmtId="0" fontId="0" fillId="18" borderId="74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" fillId="18" borderId="63" xfId="0" applyFont="1" applyFill="1" applyBorder="1" applyAlignment="1">
      <alignment horizontal="center" wrapText="1"/>
    </xf>
    <xf numFmtId="9" fontId="0" fillId="18" borderId="34" xfId="50" applyFont="1" applyFill="1" applyBorder="1" applyAlignment="1">
      <alignment horizontal="center" wrapText="1"/>
    </xf>
    <xf numFmtId="9" fontId="0" fillId="18" borderId="17" xfId="50" applyFont="1" applyFill="1" applyBorder="1" applyAlignment="1">
      <alignment horizontal="center" wrapText="1"/>
    </xf>
    <xf numFmtId="9" fontId="0" fillId="18" borderId="67" xfId="50" applyFont="1" applyFill="1" applyBorder="1" applyAlignment="1">
      <alignment horizontal="center" wrapText="1"/>
    </xf>
    <xf numFmtId="9" fontId="0" fillId="18" borderId="49" xfId="50" applyFont="1" applyFill="1" applyBorder="1" applyAlignment="1">
      <alignment horizontal="center" wrapText="1"/>
    </xf>
    <xf numFmtId="0" fontId="0" fillId="18" borderId="14" xfId="0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0" fontId="0" fillId="18" borderId="16" xfId="0" applyFill="1" applyBorder="1" applyAlignment="1">
      <alignment horizontal="center" wrapText="1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" fillId="35" borderId="39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1" fillId="18" borderId="63" xfId="0" applyFont="1" applyFill="1" applyBorder="1" applyAlignment="1">
      <alignment horizontal="center" wrapText="1"/>
    </xf>
    <xf numFmtId="0" fontId="4" fillId="18" borderId="68" xfId="0" applyFont="1" applyFill="1" applyBorder="1" applyAlignment="1">
      <alignment horizontal="center" wrapText="1"/>
    </xf>
    <xf numFmtId="1" fontId="0" fillId="18" borderId="34" xfId="0" applyNumberFormat="1" applyFont="1" applyFill="1" applyBorder="1" applyAlignment="1">
      <alignment horizontal="center" wrapText="1"/>
    </xf>
    <xf numFmtId="1" fontId="0" fillId="18" borderId="71" xfId="0" applyNumberFormat="1" applyFont="1" applyFill="1" applyBorder="1" applyAlignment="1">
      <alignment horizontal="center" wrapText="1"/>
    </xf>
    <xf numFmtId="1" fontId="0" fillId="18" borderId="67" xfId="0" applyNumberFormat="1" applyFont="1" applyFill="1" applyBorder="1" applyAlignment="1">
      <alignment horizontal="center" wrapText="1"/>
    </xf>
    <xf numFmtId="1" fontId="0" fillId="18" borderId="70" xfId="0" applyNumberFormat="1" applyFont="1" applyFill="1" applyBorder="1" applyAlignment="1">
      <alignment horizontal="center" wrapText="1"/>
    </xf>
    <xf numFmtId="0" fontId="0" fillId="18" borderId="54" xfId="0" applyFont="1" applyFill="1" applyBorder="1" applyAlignment="1">
      <alignment horizontal="center" wrapText="1"/>
    </xf>
    <xf numFmtId="0" fontId="0" fillId="18" borderId="19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18" borderId="74" xfId="0" applyFont="1" applyFill="1" applyBorder="1" applyAlignment="1">
      <alignment horizontal="center" wrapText="1"/>
    </xf>
    <xf numFmtId="0" fontId="14" fillId="18" borderId="31" xfId="0" applyFont="1" applyFill="1" applyBorder="1" applyAlignment="1">
      <alignment horizontal="center" wrapText="1"/>
    </xf>
    <xf numFmtId="0" fontId="14" fillId="18" borderId="14" xfId="0" applyFont="1" applyFill="1" applyBorder="1" applyAlignment="1">
      <alignment horizontal="center" wrapText="1"/>
    </xf>
    <xf numFmtId="0" fontId="14" fillId="18" borderId="11" xfId="0" applyFont="1" applyFill="1" applyBorder="1" applyAlignment="1">
      <alignment horizontal="center" wrapText="1"/>
    </xf>
    <xf numFmtId="0" fontId="14" fillId="18" borderId="16" xfId="0" applyFont="1" applyFill="1" applyBorder="1" applyAlignment="1">
      <alignment horizontal="center" wrapText="1"/>
    </xf>
    <xf numFmtId="0" fontId="14" fillId="18" borderId="13" xfId="0" applyFont="1" applyFill="1" applyBorder="1" applyAlignment="1">
      <alignment horizontal="center" wrapText="1"/>
    </xf>
    <xf numFmtId="0" fontId="14" fillId="18" borderId="30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center" wrapText="1"/>
    </xf>
    <xf numFmtId="1" fontId="0" fillId="18" borderId="34" xfId="50" applyNumberFormat="1" applyFont="1" applyFill="1" applyBorder="1" applyAlignment="1">
      <alignment horizontal="center" wrapText="1"/>
    </xf>
    <xf numFmtId="1" fontId="0" fillId="18" borderId="17" xfId="50" applyNumberFormat="1" applyFont="1" applyFill="1" applyBorder="1" applyAlignment="1">
      <alignment horizontal="center" wrapText="1"/>
    </xf>
    <xf numFmtId="0" fontId="14" fillId="18" borderId="68" xfId="0" applyFont="1" applyFill="1" applyBorder="1" applyAlignment="1">
      <alignment horizontal="center" wrapText="1"/>
    </xf>
    <xf numFmtId="0" fontId="14" fillId="18" borderId="46" xfId="0" applyFont="1" applyFill="1" applyBorder="1" applyAlignment="1">
      <alignment horizontal="center" wrapText="1"/>
    </xf>
    <xf numFmtId="1" fontId="0" fillId="18" borderId="67" xfId="50" applyNumberFormat="1" applyFont="1" applyFill="1" applyBorder="1" applyAlignment="1">
      <alignment horizontal="center" wrapText="1"/>
    </xf>
    <xf numFmtId="1" fontId="0" fillId="18" borderId="49" xfId="5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18" borderId="30" xfId="0" applyFont="1" applyFill="1" applyBorder="1" applyAlignment="1">
      <alignment horizontal="center" wrapText="1"/>
    </xf>
    <xf numFmtId="0" fontId="4" fillId="18" borderId="31" xfId="0" applyFont="1" applyFill="1" applyBorder="1" applyAlignment="1">
      <alignment horizontal="center" wrapText="1"/>
    </xf>
    <xf numFmtId="0" fontId="4" fillId="18" borderId="14" xfId="0" applyFont="1" applyFill="1" applyBorder="1" applyAlignment="1">
      <alignment horizontal="center" wrapText="1"/>
    </xf>
    <xf numFmtId="0" fontId="4" fillId="18" borderId="11" xfId="0" applyFont="1" applyFill="1" applyBorder="1" applyAlignment="1">
      <alignment horizontal="center" wrapText="1"/>
    </xf>
    <xf numFmtId="0" fontId="4" fillId="18" borderId="16" xfId="0" applyFont="1" applyFill="1" applyBorder="1" applyAlignment="1">
      <alignment horizontal="center" wrapText="1"/>
    </xf>
    <xf numFmtId="0" fontId="4" fillId="18" borderId="13" xfId="0" applyFont="1" applyFill="1" applyBorder="1" applyAlignment="1">
      <alignment horizontal="center" wrapText="1"/>
    </xf>
    <xf numFmtId="0" fontId="37" fillId="35" borderId="18" xfId="0" applyFont="1" applyFill="1" applyBorder="1" applyAlignment="1">
      <alignment horizontal="left"/>
    </xf>
    <xf numFmtId="0" fontId="37" fillId="35" borderId="20" xfId="0" applyFont="1" applyFill="1" applyBorder="1" applyAlignment="1">
      <alignment horizontal="left"/>
    </xf>
    <xf numFmtId="0" fontId="37" fillId="35" borderId="0" xfId="0" applyFont="1" applyFill="1" applyBorder="1" applyAlignment="1">
      <alignment horizontal="left"/>
    </xf>
    <xf numFmtId="0" fontId="37" fillId="35" borderId="15" xfId="0" applyFont="1" applyFill="1" applyBorder="1" applyAlignment="1">
      <alignment horizontal="left"/>
    </xf>
    <xf numFmtId="0" fontId="2" fillId="18" borderId="30" xfId="0" applyFont="1" applyFill="1" applyBorder="1" applyAlignment="1">
      <alignment horizontal="center" wrapText="1"/>
    </xf>
    <xf numFmtId="0" fontId="2" fillId="18" borderId="31" xfId="0" applyFont="1" applyFill="1" applyBorder="1" applyAlignment="1">
      <alignment horizontal="center" wrapText="1"/>
    </xf>
    <xf numFmtId="0" fontId="2" fillId="18" borderId="14" xfId="0" applyFont="1" applyFill="1" applyBorder="1" applyAlignment="1">
      <alignment horizontal="center" wrapText="1"/>
    </xf>
    <xf numFmtId="0" fontId="2" fillId="18" borderId="11" xfId="0" applyFont="1" applyFill="1" applyBorder="1" applyAlignment="1">
      <alignment horizontal="center" wrapText="1"/>
    </xf>
    <xf numFmtId="0" fontId="2" fillId="18" borderId="16" xfId="0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 wrapText="1"/>
    </xf>
    <xf numFmtId="0" fontId="4" fillId="18" borderId="43" xfId="0" applyFont="1" applyFill="1" applyBorder="1" applyAlignment="1">
      <alignment horizontal="center" wrapText="1"/>
    </xf>
    <xf numFmtId="9" fontId="0" fillId="18" borderId="69" xfId="0" applyNumberFormat="1" applyFont="1" applyFill="1" applyBorder="1" applyAlignment="1">
      <alignment horizontal="center" wrapText="1"/>
    </xf>
    <xf numFmtId="9" fontId="0" fillId="18" borderId="39" xfId="0" applyNumberFormat="1" applyFont="1" applyFill="1" applyBorder="1" applyAlignment="1">
      <alignment horizontal="center" wrapText="1"/>
    </xf>
    <xf numFmtId="0" fontId="0" fillId="18" borderId="39" xfId="0" applyFont="1" applyFill="1" applyBorder="1" applyAlignment="1">
      <alignment horizontal="center" wrapText="1"/>
    </xf>
    <xf numFmtId="0" fontId="0" fillId="18" borderId="26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9" fontId="0" fillId="18" borderId="31" xfId="0" applyNumberFormat="1" applyFill="1" applyBorder="1" applyAlignment="1">
      <alignment horizontal="center" vertical="center"/>
    </xf>
    <xf numFmtId="9" fontId="0" fillId="18" borderId="46" xfId="0" applyNumberFormat="1" applyFont="1" applyFill="1" applyBorder="1" applyAlignment="1">
      <alignment horizontal="center" vertical="center" wrapText="1"/>
    </xf>
    <xf numFmtId="9" fontId="0" fillId="18" borderId="33" xfId="0" applyNumberFormat="1" applyFont="1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wrapText="1"/>
    </xf>
    <xf numFmtId="0" fontId="0" fillId="18" borderId="69" xfId="0" applyFont="1" applyFill="1" applyBorder="1" applyAlignment="1">
      <alignment horizontal="center" wrapText="1"/>
    </xf>
    <xf numFmtId="0" fontId="0" fillId="34" borderId="39" xfId="0" applyFont="1" applyFill="1" applyBorder="1" applyAlignment="1">
      <alignment horizontal="center" wrapText="1"/>
    </xf>
    <xf numFmtId="0" fontId="0" fillId="34" borderId="46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9" fontId="0" fillId="34" borderId="39" xfId="0" applyNumberFormat="1" applyFont="1" applyFill="1" applyBorder="1" applyAlignment="1">
      <alignment horizontal="center" wrapText="1"/>
    </xf>
    <xf numFmtId="9" fontId="0" fillId="34" borderId="69" xfId="0" applyNumberFormat="1" applyFont="1" applyFill="1" applyBorder="1" applyAlignment="1">
      <alignment horizontal="center" wrapText="1"/>
    </xf>
    <xf numFmtId="0" fontId="0" fillId="34" borderId="67" xfId="0" applyFont="1" applyFill="1" applyBorder="1" applyAlignment="1">
      <alignment horizontal="center" wrapText="1"/>
    </xf>
    <xf numFmtId="0" fontId="11" fillId="35" borderId="18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left"/>
    </xf>
    <xf numFmtId="9" fontId="0" fillId="18" borderId="71" xfId="50" applyFont="1" applyFill="1" applyBorder="1" applyAlignment="1">
      <alignment horizontal="center" wrapText="1"/>
    </xf>
    <xf numFmtId="0" fontId="0" fillId="18" borderId="52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0" fontId="3" fillId="36" borderId="69" xfId="0" applyFont="1" applyFill="1" applyBorder="1" applyAlignment="1">
      <alignment horizontal="center" wrapText="1"/>
    </xf>
    <xf numFmtId="0" fontId="3" fillId="36" borderId="63" xfId="0" applyFont="1" applyFill="1" applyBorder="1" applyAlignment="1">
      <alignment horizontal="center" wrapText="1"/>
    </xf>
    <xf numFmtId="8" fontId="0" fillId="18" borderId="34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6" fillId="36" borderId="53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/>
    </xf>
    <xf numFmtId="0" fontId="6" fillId="36" borderId="19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left"/>
    </xf>
    <xf numFmtId="0" fontId="7" fillId="36" borderId="14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wrapText="1"/>
    </xf>
    <xf numFmtId="0" fontId="0" fillId="34" borderId="31" xfId="0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18" borderId="3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36" borderId="39" xfId="0" applyFont="1" applyFill="1" applyBorder="1" applyAlignment="1">
      <alignment horizontal="center" wrapText="1"/>
    </xf>
    <xf numFmtId="9" fontId="0" fillId="18" borderId="17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9" fontId="0" fillId="18" borderId="46" xfId="0" applyNumberFormat="1" applyFill="1" applyBorder="1" applyAlignment="1">
      <alignment horizontal="center" vertical="center" wrapText="1"/>
    </xf>
    <xf numFmtId="9" fontId="0" fillId="18" borderId="32" xfId="0" applyNumberFormat="1" applyFill="1" applyBorder="1" applyAlignment="1">
      <alignment horizontal="center" vertical="center" wrapText="1"/>
    </xf>
    <xf numFmtId="10" fontId="0" fillId="18" borderId="34" xfId="0" applyNumberFormat="1" applyFont="1" applyFill="1" applyBorder="1" applyAlignment="1">
      <alignment horizontal="center" wrapText="1"/>
    </xf>
    <xf numFmtId="10" fontId="0" fillId="18" borderId="17" xfId="0" applyNumberFormat="1" applyFont="1" applyFill="1" applyBorder="1" applyAlignment="1">
      <alignment horizontal="center" wrapText="1"/>
    </xf>
    <xf numFmtId="0" fontId="2" fillId="43" borderId="67" xfId="0" applyFont="1" applyFill="1" applyBorder="1" applyAlignment="1">
      <alignment horizontal="center" wrapText="1"/>
    </xf>
    <xf numFmtId="0" fontId="2" fillId="43" borderId="75" xfId="0" applyFont="1" applyFill="1" applyBorder="1" applyAlignment="1">
      <alignment horizontal="center" wrapText="1"/>
    </xf>
    <xf numFmtId="9" fontId="2" fillId="43" borderId="46" xfId="0" applyNumberFormat="1" applyFont="1" applyFill="1" applyBorder="1" applyAlignment="1">
      <alignment horizontal="center" wrapText="1"/>
    </xf>
    <xf numFmtId="9" fontId="2" fillId="43" borderId="76" xfId="0" applyNumberFormat="1" applyFont="1" applyFill="1" applyBorder="1" applyAlignment="1">
      <alignment horizontal="center" wrapText="1"/>
    </xf>
    <xf numFmtId="0" fontId="3" fillId="36" borderId="69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44" fontId="0" fillId="18" borderId="34" xfId="61" applyFont="1" applyFill="1" applyBorder="1" applyAlignment="1">
      <alignment horizontal="center" wrapText="1"/>
    </xf>
    <xf numFmtId="44" fontId="0" fillId="18" borderId="17" xfId="61" applyFont="1" applyFill="1" applyBorder="1" applyAlignment="1">
      <alignment horizontal="center" wrapText="1"/>
    </xf>
    <xf numFmtId="9" fontId="2" fillId="43" borderId="52" xfId="0" applyNumberFormat="1" applyFont="1" applyFill="1" applyBorder="1" applyAlignment="1">
      <alignment horizontal="center" wrapText="1"/>
    </xf>
    <xf numFmtId="0" fontId="2" fillId="44" borderId="29" xfId="0" applyFont="1" applyFill="1" applyBorder="1" applyAlignment="1">
      <alignment horizontal="center" wrapText="1"/>
    </xf>
    <xf numFmtId="0" fontId="2" fillId="44" borderId="52" xfId="0" applyFont="1" applyFill="1" applyBorder="1" applyAlignment="1">
      <alignment horizontal="center" wrapText="1"/>
    </xf>
    <xf numFmtId="0" fontId="2" fillId="45" borderId="67" xfId="0" applyFont="1" applyFill="1" applyBorder="1" applyAlignment="1">
      <alignment horizontal="center" wrapText="1"/>
    </xf>
    <xf numFmtId="0" fontId="2" fillId="45" borderId="75" xfId="0" applyFont="1" applyFill="1" applyBorder="1" applyAlignment="1">
      <alignment horizontal="center" wrapText="1"/>
    </xf>
    <xf numFmtId="0" fontId="3" fillId="36" borderId="63" xfId="0" applyFont="1" applyFill="1" applyBorder="1" applyAlignment="1">
      <alignment horizontal="center" wrapText="1"/>
    </xf>
    <xf numFmtId="0" fontId="2" fillId="43" borderId="46" xfId="0" applyFont="1" applyFill="1" applyBorder="1" applyAlignment="1">
      <alignment horizontal="center" wrapText="1"/>
    </xf>
    <xf numFmtId="0" fontId="2" fillId="43" borderId="76" xfId="0" applyFont="1" applyFill="1" applyBorder="1" applyAlignment="1">
      <alignment horizontal="center" wrapText="1"/>
    </xf>
    <xf numFmtId="0" fontId="2" fillId="46" borderId="46" xfId="0" applyFont="1" applyFill="1" applyBorder="1" applyAlignment="1">
      <alignment horizontal="center" wrapText="1"/>
    </xf>
    <xf numFmtId="0" fontId="2" fillId="46" borderId="76" xfId="0" applyFont="1" applyFill="1" applyBorder="1" applyAlignment="1">
      <alignment horizontal="center" wrapText="1"/>
    </xf>
    <xf numFmtId="0" fontId="2" fillId="45" borderId="46" xfId="0" applyFont="1" applyFill="1" applyBorder="1" applyAlignment="1">
      <alignment horizontal="center" wrapText="1"/>
    </xf>
    <xf numFmtId="0" fontId="2" fillId="45" borderId="76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11" fillId="36" borderId="53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wrapText="1"/>
    </xf>
    <xf numFmtId="0" fontId="11" fillId="36" borderId="19" xfId="0" applyFont="1" applyFill="1" applyBorder="1" applyAlignment="1">
      <alignment horizontal="left" wrapText="1"/>
    </xf>
    <xf numFmtId="0" fontId="11" fillId="36" borderId="0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left" wrapText="1"/>
    </xf>
    <xf numFmtId="0" fontId="0" fillId="37" borderId="67" xfId="0" applyFont="1" applyFill="1" applyBorder="1" applyAlignment="1">
      <alignment horizontal="center" wrapText="1"/>
    </xf>
    <xf numFmtId="0" fontId="0" fillId="37" borderId="49" xfId="0" applyFont="1" applyFill="1" applyBorder="1" applyAlignment="1">
      <alignment horizontal="center" wrapText="1"/>
    </xf>
    <xf numFmtId="10" fontId="0" fillId="18" borderId="34" xfId="50" applyNumberFormat="1" applyFont="1" applyFill="1" applyBorder="1" applyAlignment="1">
      <alignment horizontal="center" wrapText="1"/>
    </xf>
    <xf numFmtId="10" fontId="0" fillId="18" borderId="17" xfId="50" applyNumberFormat="1" applyFont="1" applyFill="1" applyBorder="1" applyAlignment="1">
      <alignment horizontal="center" wrapText="1"/>
    </xf>
    <xf numFmtId="44" fontId="0" fillId="18" borderId="46" xfId="61" applyFont="1" applyFill="1" applyBorder="1" applyAlignment="1">
      <alignment horizontal="center" wrapText="1"/>
    </xf>
    <xf numFmtId="44" fontId="0" fillId="18" borderId="33" xfId="61" applyFont="1" applyFill="1" applyBorder="1" applyAlignment="1">
      <alignment/>
    </xf>
    <xf numFmtId="10" fontId="0" fillId="18" borderId="71" xfId="50" applyNumberFormat="1" applyFont="1" applyFill="1" applyBorder="1" applyAlignment="1">
      <alignment horizontal="center" wrapText="1"/>
    </xf>
    <xf numFmtId="9" fontId="0" fillId="37" borderId="46" xfId="0" applyNumberFormat="1" applyFont="1" applyFill="1" applyBorder="1" applyAlignment="1">
      <alignment horizontal="center" wrapText="1"/>
    </xf>
    <xf numFmtId="0" fontId="0" fillId="37" borderId="52" xfId="0" applyFont="1" applyFill="1" applyBorder="1" applyAlignment="1">
      <alignment horizontal="center" wrapText="1"/>
    </xf>
    <xf numFmtId="0" fontId="0" fillId="37" borderId="46" xfId="0" applyFont="1" applyFill="1" applyBorder="1" applyAlignment="1">
      <alignment horizontal="center" wrapText="1"/>
    </xf>
    <xf numFmtId="0" fontId="0" fillId="37" borderId="33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 wrapText="1"/>
    </xf>
    <xf numFmtId="9" fontId="0" fillId="18" borderId="46" xfId="0" applyNumberFormat="1" applyFont="1" applyFill="1" applyBorder="1" applyAlignment="1">
      <alignment horizontal="center" wrapText="1"/>
    </xf>
    <xf numFmtId="9" fontId="0" fillId="18" borderId="52" xfId="0" applyNumberFormat="1" applyFont="1" applyFill="1" applyBorder="1" applyAlignment="1">
      <alignment horizontal="center" wrapText="1"/>
    </xf>
    <xf numFmtId="10" fontId="0" fillId="18" borderId="34" xfId="0" applyNumberFormat="1" applyFill="1" applyBorder="1" applyAlignment="1">
      <alignment horizontal="center" wrapText="1"/>
    </xf>
    <xf numFmtId="10" fontId="0" fillId="18" borderId="71" xfId="0" applyNumberFormat="1" applyFont="1" applyFill="1" applyBorder="1" applyAlignment="1">
      <alignment horizontal="center" wrapText="1"/>
    </xf>
    <xf numFmtId="10" fontId="0" fillId="18" borderId="26" xfId="50" applyNumberFormat="1" applyFont="1" applyFill="1" applyBorder="1" applyAlignment="1">
      <alignment horizontal="center" wrapText="1"/>
    </xf>
    <xf numFmtId="10" fontId="0" fillId="18" borderId="46" xfId="50" applyNumberFormat="1" applyFont="1" applyFill="1" applyBorder="1" applyAlignment="1">
      <alignment horizontal="center" wrapText="1"/>
    </xf>
    <xf numFmtId="10" fontId="0" fillId="18" borderId="52" xfId="50" applyNumberFormat="1" applyFont="1" applyFill="1" applyBorder="1" applyAlignment="1">
      <alignment horizontal="center" wrapText="1"/>
    </xf>
    <xf numFmtId="0" fontId="0" fillId="18" borderId="26" xfId="0" applyFont="1" applyFill="1" applyBorder="1" applyAlignment="1">
      <alignment horizontal="center" wrapText="1"/>
    </xf>
    <xf numFmtId="0" fontId="0" fillId="18" borderId="12" xfId="0" applyFont="1" applyFill="1" applyBorder="1" applyAlignment="1">
      <alignment horizontal="center" wrapText="1"/>
    </xf>
    <xf numFmtId="0" fontId="0" fillId="18" borderId="53" xfId="0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53" xfId="0" applyFont="1" applyFill="1" applyBorder="1" applyAlignment="1">
      <alignment horizontal="center" wrapText="1"/>
    </xf>
    <xf numFmtId="0" fontId="0" fillId="18" borderId="21" xfId="0" applyFill="1" applyBorder="1" applyAlignment="1">
      <alignment/>
    </xf>
    <xf numFmtId="9" fontId="0" fillId="34" borderId="0" xfId="0" applyNumberFormat="1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wrapText="1"/>
    </xf>
    <xf numFmtId="10" fontId="0" fillId="34" borderId="0" xfId="5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9" fontId="0" fillId="18" borderId="46" xfId="50" applyFont="1" applyFill="1" applyBorder="1" applyAlignment="1">
      <alignment horizontal="center" wrapText="1"/>
    </xf>
    <xf numFmtId="9" fontId="0" fillId="18" borderId="33" xfId="50" applyFont="1" applyFill="1" applyBorder="1" applyAlignment="1">
      <alignment horizontal="center" wrapText="1"/>
    </xf>
    <xf numFmtId="9" fontId="0" fillId="37" borderId="34" xfId="50" applyFont="1" applyFill="1" applyBorder="1" applyAlignment="1">
      <alignment horizontal="center" wrapText="1"/>
    </xf>
    <xf numFmtId="9" fontId="0" fillId="37" borderId="17" xfId="50" applyFont="1" applyFill="1" applyBorder="1" applyAlignment="1">
      <alignment horizontal="center" wrapText="1"/>
    </xf>
    <xf numFmtId="0" fontId="6" fillId="36" borderId="53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/>
    </xf>
    <xf numFmtId="0" fontId="6" fillId="36" borderId="19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left"/>
    </xf>
    <xf numFmtId="0" fontId="7" fillId="36" borderId="14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wrapText="1"/>
    </xf>
    <xf numFmtId="0" fontId="0" fillId="37" borderId="77" xfId="0" applyFont="1" applyFill="1" applyBorder="1" applyAlignment="1">
      <alignment horizontal="center" wrapText="1"/>
    </xf>
    <xf numFmtId="0" fontId="0" fillId="37" borderId="70" xfId="0" applyFont="1" applyFill="1" applyBorder="1" applyAlignment="1">
      <alignment horizontal="center" wrapText="1"/>
    </xf>
    <xf numFmtId="9" fontId="0" fillId="18" borderId="54" xfId="50" applyFont="1" applyFill="1" applyBorder="1" applyAlignment="1">
      <alignment horizontal="center" wrapText="1"/>
    </xf>
    <xf numFmtId="0" fontId="0" fillId="37" borderId="46" xfId="0" applyFill="1" applyBorder="1" applyAlignment="1">
      <alignment horizontal="center" wrapText="1"/>
    </xf>
    <xf numFmtId="166" fontId="0" fillId="18" borderId="34" xfId="50" applyNumberFormat="1" applyFont="1" applyFill="1" applyBorder="1" applyAlignment="1">
      <alignment horizontal="center" wrapText="1"/>
    </xf>
    <xf numFmtId="166" fontId="0" fillId="18" borderId="17" xfId="50" applyNumberFormat="1" applyFont="1" applyFill="1" applyBorder="1" applyAlignment="1">
      <alignment horizontal="center" wrapText="1"/>
    </xf>
    <xf numFmtId="0" fontId="0" fillId="42" borderId="67" xfId="0" applyFont="1" applyFill="1" applyBorder="1" applyAlignment="1">
      <alignment horizontal="center" wrapText="1"/>
    </xf>
    <xf numFmtId="0" fontId="0" fillId="42" borderId="49" xfId="0" applyFont="1" applyFill="1" applyBorder="1" applyAlignment="1">
      <alignment horizontal="center" wrapText="1"/>
    </xf>
    <xf numFmtId="0" fontId="0" fillId="18" borderId="30" xfId="0" applyFont="1" applyFill="1" applyBorder="1" applyAlignment="1">
      <alignment horizontal="center" vertical="center" wrapText="1"/>
    </xf>
    <xf numFmtId="0" fontId="0" fillId="18" borderId="31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 vertical="center" wrapText="1"/>
    </xf>
    <xf numFmtId="0" fontId="0" fillId="18" borderId="50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166" fontId="0" fillId="18" borderId="71" xfId="50" applyNumberFormat="1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2" fillId="37" borderId="46" xfId="0" applyFont="1" applyFill="1" applyBorder="1" applyAlignment="1">
      <alignment horizontal="center" wrapText="1"/>
    </xf>
    <xf numFmtId="0" fontId="2" fillId="37" borderId="33" xfId="0" applyFont="1" applyFill="1" applyBorder="1" applyAlignment="1">
      <alignment horizontal="center" wrapText="1"/>
    </xf>
    <xf numFmtId="0" fontId="0" fillId="42" borderId="46" xfId="0" applyFont="1" applyFill="1" applyBorder="1" applyAlignment="1">
      <alignment horizontal="center" wrapText="1"/>
    </xf>
    <xf numFmtId="0" fontId="0" fillId="42" borderId="33" xfId="0" applyFont="1" applyFill="1" applyBorder="1" applyAlignment="1">
      <alignment horizontal="center" wrapText="1"/>
    </xf>
    <xf numFmtId="167" fontId="0" fillId="18" borderId="34" xfId="61" applyNumberFormat="1" applyFont="1" applyFill="1" applyBorder="1" applyAlignment="1">
      <alignment horizontal="center" wrapText="1"/>
    </xf>
    <xf numFmtId="167" fontId="0" fillId="18" borderId="17" xfId="61" applyNumberFormat="1" applyFont="1" applyFill="1" applyBorder="1" applyAlignment="1">
      <alignment horizontal="center" wrapText="1"/>
    </xf>
    <xf numFmtId="0" fontId="11" fillId="36" borderId="18" xfId="0" applyFont="1" applyFill="1" applyBorder="1" applyAlignment="1">
      <alignment horizontal="left"/>
    </xf>
    <xf numFmtId="0" fontId="11" fillId="36" borderId="19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1" fontId="0" fillId="18" borderId="17" xfId="0" applyNumberFormat="1" applyFont="1" applyFill="1" applyBorder="1" applyAlignment="1">
      <alignment horizontal="center" wrapText="1"/>
    </xf>
    <xf numFmtId="0" fontId="0" fillId="34" borderId="34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6" fillId="36" borderId="34" xfId="0" applyFont="1" applyFill="1" applyBorder="1" applyAlignment="1">
      <alignment horizontal="right" vertical="center"/>
    </xf>
    <xf numFmtId="0" fontId="6" fillId="36" borderId="26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right" vertical="center"/>
    </xf>
    <xf numFmtId="0" fontId="6" fillId="36" borderId="26" xfId="0" applyFont="1" applyFill="1" applyBorder="1" applyAlignment="1">
      <alignment horizontal="left"/>
    </xf>
    <xf numFmtId="0" fontId="6" fillId="36" borderId="31" xfId="0" applyFont="1" applyFill="1" applyBorder="1" applyAlignment="1">
      <alignment horizontal="left"/>
    </xf>
    <xf numFmtId="9" fontId="0" fillId="18" borderId="10" xfId="50" applyFont="1" applyFill="1" applyBorder="1" applyAlignment="1">
      <alignment horizontal="center" wrapText="1"/>
    </xf>
    <xf numFmtId="0" fontId="0" fillId="37" borderId="74" xfId="0" applyFont="1" applyFill="1" applyBorder="1" applyAlignment="1">
      <alignment horizontal="center" wrapText="1"/>
    </xf>
    <xf numFmtId="0" fontId="14" fillId="18" borderId="34" xfId="0" applyFont="1" applyFill="1" applyBorder="1" applyAlignment="1">
      <alignment horizontal="center" wrapText="1"/>
    </xf>
    <xf numFmtId="0" fontId="14" fillId="18" borderId="10" xfId="0" applyFont="1" applyFill="1" applyBorder="1" applyAlignment="1">
      <alignment horizontal="center" wrapText="1"/>
    </xf>
    <xf numFmtId="0" fontId="14" fillId="18" borderId="22" xfId="0" applyFont="1" applyFill="1" applyBorder="1" applyAlignment="1">
      <alignment horizontal="center" wrapText="1"/>
    </xf>
    <xf numFmtId="0" fontId="14" fillId="18" borderId="50" xfId="0" applyFont="1" applyFill="1" applyBorder="1" applyAlignment="1">
      <alignment horizontal="center" wrapText="1"/>
    </xf>
    <xf numFmtId="174" fontId="0" fillId="18" borderId="34" xfId="61" applyNumberFormat="1" applyFont="1" applyFill="1" applyBorder="1" applyAlignment="1">
      <alignment horizontal="center" wrapText="1"/>
    </xf>
    <xf numFmtId="174" fontId="0" fillId="18" borderId="10" xfId="61" applyNumberFormat="1" applyFont="1" applyFill="1" applyBorder="1" applyAlignment="1">
      <alignment horizontal="center" wrapText="1"/>
    </xf>
    <xf numFmtId="174" fontId="0" fillId="18" borderId="71" xfId="61" applyNumberFormat="1" applyFont="1" applyFill="1" applyBorder="1" applyAlignment="1">
      <alignment horizontal="center" wrapText="1"/>
    </xf>
    <xf numFmtId="10" fontId="0" fillId="18" borderId="34" xfId="0" applyNumberFormat="1" applyFill="1" applyBorder="1" applyAlignment="1">
      <alignment horizontal="center" vertical="center"/>
    </xf>
    <xf numFmtId="10" fontId="0" fillId="18" borderId="17" xfId="0" applyNumberFormat="1" applyFill="1" applyBorder="1" applyAlignment="1">
      <alignment horizontal="center" vertical="center"/>
    </xf>
    <xf numFmtId="173" fontId="14" fillId="18" borderId="46" xfId="0" applyNumberFormat="1" applyFont="1" applyFill="1" applyBorder="1" applyAlignment="1">
      <alignment horizontal="center" vertical="center"/>
    </xf>
    <xf numFmtId="173" fontId="14" fillId="18" borderId="33" xfId="0" applyNumberFormat="1" applyFont="1" applyFill="1" applyBorder="1" applyAlignment="1">
      <alignment horizontal="center" vertical="center"/>
    </xf>
    <xf numFmtId="173" fontId="23" fillId="18" borderId="31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73" fontId="14" fillId="18" borderId="34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14" fillId="0" borderId="5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4" fontId="0" fillId="18" borderId="34" xfId="0" applyNumberFormat="1" applyFont="1" applyFill="1" applyBorder="1" applyAlignment="1">
      <alignment horizontal="center" wrapText="1"/>
    </xf>
    <xf numFmtId="4" fontId="0" fillId="18" borderId="17" xfId="0" applyNumberFormat="1" applyFont="1" applyFill="1" applyBorder="1" applyAlignment="1">
      <alignment horizontal="center" wrapText="1"/>
    </xf>
    <xf numFmtId="0" fontId="22" fillId="36" borderId="69" xfId="0" applyFont="1" applyFill="1" applyBorder="1" applyAlignment="1">
      <alignment horizontal="center" wrapText="1"/>
    </xf>
    <xf numFmtId="2" fontId="0" fillId="18" borderId="34" xfId="0" applyNumberFormat="1" applyFont="1" applyFill="1" applyBorder="1" applyAlignment="1">
      <alignment horizontal="center" wrapText="1"/>
    </xf>
    <xf numFmtId="2" fontId="0" fillId="18" borderId="17" xfId="0" applyNumberFormat="1" applyFont="1" applyFill="1" applyBorder="1" applyAlignment="1">
      <alignment horizontal="center" wrapText="1"/>
    </xf>
    <xf numFmtId="3" fontId="0" fillId="18" borderId="34" xfId="0" applyNumberFormat="1" applyFont="1" applyFill="1" applyBorder="1" applyAlignment="1">
      <alignment horizontal="center" wrapText="1"/>
    </xf>
    <xf numFmtId="3" fontId="23" fillId="18" borderId="34" xfId="0" applyNumberFormat="1" applyFont="1" applyFill="1" applyBorder="1" applyAlignment="1">
      <alignment horizontal="center" wrapText="1"/>
    </xf>
    <xf numFmtId="7" fontId="0" fillId="18" borderId="34" xfId="61" applyNumberFormat="1" applyFont="1" applyFill="1" applyBorder="1" applyAlignment="1">
      <alignment horizontal="center" wrapText="1"/>
    </xf>
    <xf numFmtId="7" fontId="0" fillId="18" borderId="17" xfId="61" applyNumberFormat="1" applyFont="1" applyFill="1" applyBorder="1" applyAlignment="1">
      <alignment horizontal="center" wrapText="1"/>
    </xf>
    <xf numFmtId="0" fontId="0" fillId="0" borderId="5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wrapText="1"/>
    </xf>
    <xf numFmtId="0" fontId="11" fillId="36" borderId="19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4" fillId="18" borderId="1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18" borderId="46" xfId="0" applyFont="1" applyFill="1" applyBorder="1" applyAlignment="1">
      <alignment horizontal="center" wrapText="1"/>
    </xf>
    <xf numFmtId="0" fontId="14" fillId="18" borderId="33" xfId="0" applyFont="1" applyFill="1" applyBorder="1" applyAlignment="1">
      <alignment horizontal="center" wrapText="1"/>
    </xf>
    <xf numFmtId="2" fontId="0" fillId="18" borderId="71" xfId="0" applyNumberFormat="1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9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5" fillId="47" borderId="30" xfId="0" applyFont="1" applyFill="1" applyBorder="1" applyAlignment="1">
      <alignment horizontal="left" vertical="top" wrapText="1"/>
    </xf>
    <xf numFmtId="0" fontId="5" fillId="47" borderId="26" xfId="0" applyFont="1" applyFill="1" applyBorder="1" applyAlignment="1">
      <alignment horizontal="left" vertical="top" wrapText="1"/>
    </xf>
    <xf numFmtId="0" fontId="5" fillId="47" borderId="59" xfId="0" applyFont="1" applyFill="1" applyBorder="1" applyAlignment="1">
      <alignment horizontal="left" vertical="top" wrapText="1"/>
    </xf>
    <xf numFmtId="0" fontId="5" fillId="47" borderId="14" xfId="0" applyFont="1" applyFill="1" applyBorder="1" applyAlignment="1">
      <alignment horizontal="left" vertical="top" wrapText="1"/>
    </xf>
    <xf numFmtId="0" fontId="5" fillId="47" borderId="0" xfId="0" applyFont="1" applyFill="1" applyBorder="1" applyAlignment="1">
      <alignment horizontal="left" vertical="top" wrapText="1"/>
    </xf>
    <xf numFmtId="0" fontId="5" fillId="47" borderId="78" xfId="0" applyFont="1" applyFill="1" applyBorder="1" applyAlignment="1">
      <alignment horizontal="left" vertical="top" wrapText="1"/>
    </xf>
    <xf numFmtId="0" fontId="5" fillId="47" borderId="79" xfId="0" applyFont="1" applyFill="1" applyBorder="1" applyAlignment="1">
      <alignment horizontal="left" vertical="top" wrapText="1"/>
    </xf>
    <xf numFmtId="0" fontId="5" fillId="47" borderId="80" xfId="0" applyFont="1" applyFill="1" applyBorder="1" applyAlignment="1">
      <alignment horizontal="left" vertical="top" wrapText="1"/>
    </xf>
    <xf numFmtId="0" fontId="5" fillId="47" borderId="81" xfId="0" applyFont="1" applyFill="1" applyBorder="1" applyAlignment="1">
      <alignment horizontal="left" vertical="top" wrapText="1"/>
    </xf>
    <xf numFmtId="0" fontId="3" fillId="40" borderId="30" xfId="0" applyFont="1" applyFill="1" applyBorder="1" applyAlignment="1">
      <alignment horizontal="center" wrapText="1"/>
    </xf>
    <xf numFmtId="0" fontId="3" fillId="40" borderId="31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6" fillId="40" borderId="53" xfId="0" applyFont="1" applyFill="1" applyBorder="1" applyAlignment="1">
      <alignment horizontal="left" vertical="center"/>
    </xf>
    <xf numFmtId="0" fontId="6" fillId="40" borderId="18" xfId="0" applyFont="1" applyFill="1" applyBorder="1" applyAlignment="1">
      <alignment horizontal="left" vertical="center"/>
    </xf>
    <xf numFmtId="0" fontId="6" fillId="40" borderId="14" xfId="0" applyFont="1" applyFill="1" applyBorder="1" applyAlignment="1">
      <alignment horizontal="left" vertical="center"/>
    </xf>
    <xf numFmtId="0" fontId="6" fillId="40" borderId="0" xfId="0" applyFont="1" applyFill="1" applyBorder="1" applyAlignment="1">
      <alignment horizontal="left" vertical="center"/>
    </xf>
    <xf numFmtId="0" fontId="6" fillId="40" borderId="18" xfId="0" applyFont="1" applyFill="1" applyBorder="1" applyAlignment="1">
      <alignment horizontal="left" wrapText="1"/>
    </xf>
    <xf numFmtId="0" fontId="6" fillId="40" borderId="82" xfId="0" applyFont="1" applyFill="1" applyBorder="1" applyAlignment="1">
      <alignment horizontal="left" wrapText="1"/>
    </xf>
    <xf numFmtId="0" fontId="6" fillId="40" borderId="0" xfId="0" applyFont="1" applyFill="1" applyBorder="1" applyAlignment="1">
      <alignment horizontal="left" wrapText="1"/>
    </xf>
    <xf numFmtId="0" fontId="6" fillId="40" borderId="78" xfId="0" applyFont="1" applyFill="1" applyBorder="1" applyAlignment="1">
      <alignment horizontal="left" wrapText="1"/>
    </xf>
    <xf numFmtId="0" fontId="7" fillId="40" borderId="14" xfId="0" applyFont="1" applyFill="1" applyBorder="1" applyAlignment="1">
      <alignment horizontal="center" wrapText="1"/>
    </xf>
    <xf numFmtId="0" fontId="7" fillId="40" borderId="0" xfId="0" applyFont="1" applyFill="1" applyBorder="1" applyAlignment="1">
      <alignment horizontal="center" wrapText="1"/>
    </xf>
    <xf numFmtId="0" fontId="7" fillId="40" borderId="16" xfId="0" applyFont="1" applyFill="1" applyBorder="1" applyAlignment="1">
      <alignment horizontal="center" wrapText="1"/>
    </xf>
    <xf numFmtId="0" fontId="7" fillId="40" borderId="12" xfId="0" applyFont="1" applyFill="1" applyBorder="1" applyAlignment="1">
      <alignment horizontal="center" wrapText="1"/>
    </xf>
    <xf numFmtId="0" fontId="7" fillId="40" borderId="0" xfId="0" applyFont="1" applyFill="1" applyBorder="1" applyAlignment="1">
      <alignment horizontal="center"/>
    </xf>
    <xf numFmtId="0" fontId="7" fillId="40" borderId="78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7" fillId="40" borderId="60" xfId="0" applyFont="1" applyFill="1" applyBorder="1" applyAlignment="1">
      <alignment horizontal="center"/>
    </xf>
    <xf numFmtId="0" fontId="3" fillId="40" borderId="34" xfId="0" applyFont="1" applyFill="1" applyBorder="1" applyAlignment="1">
      <alignment horizontal="center" wrapText="1"/>
    </xf>
    <xf numFmtId="0" fontId="3" fillId="40" borderId="17" xfId="0" applyFont="1" applyFill="1" applyBorder="1" applyAlignment="1">
      <alignment horizontal="center" wrapText="1"/>
    </xf>
    <xf numFmtId="0" fontId="3" fillId="40" borderId="46" xfId="0" applyFont="1" applyFill="1" applyBorder="1" applyAlignment="1">
      <alignment horizontal="center" wrapText="1"/>
    </xf>
    <xf numFmtId="0" fontId="3" fillId="40" borderId="33" xfId="0" applyFont="1" applyFill="1" applyBorder="1" applyAlignment="1">
      <alignment horizontal="center" wrapText="1"/>
    </xf>
    <xf numFmtId="167" fontId="2" fillId="43" borderId="46" xfId="61" applyNumberFormat="1" applyFont="1" applyFill="1" applyBorder="1" applyAlignment="1">
      <alignment horizontal="center" wrapText="1"/>
    </xf>
    <xf numFmtId="167" fontId="2" fillId="43" borderId="76" xfId="61" applyNumberFormat="1" applyFont="1" applyFill="1" applyBorder="1" applyAlignment="1">
      <alignment horizontal="center" wrapText="1"/>
    </xf>
    <xf numFmtId="9" fontId="2" fillId="43" borderId="46" xfId="50" applyFont="1" applyFill="1" applyBorder="1" applyAlignment="1">
      <alignment horizontal="center" wrapText="1"/>
    </xf>
    <xf numFmtId="9" fontId="2" fillId="43" borderId="76" xfId="50" applyFont="1" applyFill="1" applyBorder="1" applyAlignment="1">
      <alignment horizontal="center" wrapText="1"/>
    </xf>
    <xf numFmtId="0" fontId="2" fillId="43" borderId="30" xfId="0" applyFont="1" applyFill="1" applyBorder="1" applyAlignment="1">
      <alignment horizontal="center" wrapText="1"/>
    </xf>
    <xf numFmtId="0" fontId="2" fillId="43" borderId="31" xfId="0" applyFont="1" applyFill="1" applyBorder="1" applyAlignment="1">
      <alignment horizontal="center" wrapText="1"/>
    </xf>
    <xf numFmtId="0" fontId="2" fillId="43" borderId="79" xfId="0" applyFont="1" applyFill="1" applyBorder="1" applyAlignment="1">
      <alignment horizontal="center" wrapText="1"/>
    </xf>
    <xf numFmtId="0" fontId="2" fillId="43" borderId="58" xfId="0" applyFont="1" applyFill="1" applyBorder="1" applyAlignment="1">
      <alignment horizontal="center" wrapText="1"/>
    </xf>
    <xf numFmtId="0" fontId="2" fillId="43" borderId="34" xfId="0" applyFont="1" applyFill="1" applyBorder="1" applyAlignment="1">
      <alignment horizontal="center" wrapText="1"/>
    </xf>
    <xf numFmtId="0" fontId="2" fillId="43" borderId="83" xfId="0" applyFont="1" applyFill="1" applyBorder="1" applyAlignment="1">
      <alignment horizontal="center" wrapText="1"/>
    </xf>
    <xf numFmtId="0" fontId="2" fillId="43" borderId="46" xfId="0" applyFont="1" applyFill="1" applyBorder="1" applyAlignment="1">
      <alignment horizontal="center" wrapText="1"/>
    </xf>
    <xf numFmtId="0" fontId="2" fillId="43" borderId="76" xfId="0" applyFont="1" applyFill="1" applyBorder="1" applyAlignment="1">
      <alignment horizontal="center" wrapText="1"/>
    </xf>
    <xf numFmtId="0" fontId="3" fillId="40" borderId="67" xfId="0" applyFont="1" applyFill="1" applyBorder="1" applyAlignment="1">
      <alignment horizontal="center" wrapText="1"/>
    </xf>
    <xf numFmtId="0" fontId="3" fillId="40" borderId="49" xfId="0" applyFont="1" applyFill="1" applyBorder="1" applyAlignment="1">
      <alignment horizontal="center" wrapText="1"/>
    </xf>
    <xf numFmtId="0" fontId="2" fillId="43" borderId="67" xfId="0" applyFont="1" applyFill="1" applyBorder="1" applyAlignment="1">
      <alignment horizontal="center" wrapText="1"/>
    </xf>
    <xf numFmtId="0" fontId="2" fillId="43" borderId="75" xfId="0" applyFont="1" applyFill="1" applyBorder="1" applyAlignment="1">
      <alignment horizontal="center" wrapText="1"/>
    </xf>
    <xf numFmtId="0" fontId="2" fillId="43" borderId="52" xfId="0" applyFont="1" applyFill="1" applyBorder="1" applyAlignment="1">
      <alignment horizontal="center" wrapText="1"/>
    </xf>
    <xf numFmtId="0" fontId="2" fillId="48" borderId="46" xfId="0" applyFont="1" applyFill="1" applyBorder="1" applyAlignment="1">
      <alignment horizontal="center" wrapText="1"/>
    </xf>
    <xf numFmtId="0" fontId="2" fillId="48" borderId="76" xfId="0" applyFont="1" applyFill="1" applyBorder="1" applyAlignment="1">
      <alignment horizontal="center" wrapText="1"/>
    </xf>
    <xf numFmtId="0" fontId="2" fillId="43" borderId="21" xfId="0" applyFont="1" applyFill="1" applyBorder="1" applyAlignment="1">
      <alignment horizontal="center" wrapText="1"/>
    </xf>
    <xf numFmtId="0" fontId="2" fillId="43" borderId="50" xfId="0" applyFont="1" applyFill="1" applyBorder="1" applyAlignment="1">
      <alignment horizontal="center" wrapText="1"/>
    </xf>
    <xf numFmtId="0" fontId="2" fillId="43" borderId="71" xfId="0" applyFont="1" applyFill="1" applyBorder="1" applyAlignment="1">
      <alignment horizontal="center" wrapText="1"/>
    </xf>
    <xf numFmtId="0" fontId="2" fillId="49" borderId="67" xfId="0" applyFont="1" applyFill="1" applyBorder="1" applyAlignment="1">
      <alignment horizontal="center" wrapText="1"/>
    </xf>
    <xf numFmtId="0" fontId="2" fillId="49" borderId="75" xfId="0" applyFont="1" applyFill="1" applyBorder="1" applyAlignment="1">
      <alignment horizontal="center" wrapText="1"/>
    </xf>
    <xf numFmtId="173" fontId="0" fillId="18" borderId="34" xfId="0" applyNumberFormat="1" applyFont="1" applyFill="1" applyBorder="1" applyAlignment="1">
      <alignment horizontal="center" wrapText="1"/>
    </xf>
    <xf numFmtId="173" fontId="0" fillId="18" borderId="17" xfId="0" applyNumberFormat="1" applyFont="1" applyFill="1" applyBorder="1" applyAlignment="1">
      <alignment horizontal="center" wrapText="1"/>
    </xf>
    <xf numFmtId="4" fontId="0" fillId="18" borderId="34" xfId="0" applyNumberFormat="1" applyFill="1" applyBorder="1" applyAlignment="1">
      <alignment horizontal="center" wrapText="1"/>
    </xf>
    <xf numFmtId="172" fontId="0" fillId="18" borderId="34" xfId="0" applyNumberFormat="1" applyFill="1" applyBorder="1" applyAlignment="1">
      <alignment horizontal="center" wrapText="1"/>
    </xf>
    <xf numFmtId="172" fontId="0" fillId="18" borderId="71" xfId="0" applyNumberFormat="1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left" wrapText="1"/>
    </xf>
    <xf numFmtId="0" fontId="6" fillId="36" borderId="19" xfId="0" applyFont="1" applyFill="1" applyBorder="1" applyAlignment="1">
      <alignment horizontal="left" wrapText="1"/>
    </xf>
    <xf numFmtId="0" fontId="6" fillId="36" borderId="0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horizontal="left" wrapText="1"/>
    </xf>
    <xf numFmtId="44" fontId="0" fillId="18" borderId="71" xfId="61" applyFont="1" applyFill="1" applyBorder="1" applyAlignment="1">
      <alignment horizontal="center" wrapText="1"/>
    </xf>
    <xf numFmtId="44" fontId="0" fillId="18" borderId="34" xfId="0" applyNumberFormat="1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9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wrapText="1"/>
    </xf>
    <xf numFmtId="0" fontId="7" fillId="36" borderId="53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9" fontId="0" fillId="18" borderId="46" xfId="61" applyNumberFormat="1" applyFont="1" applyFill="1" applyBorder="1" applyAlignment="1">
      <alignment horizontal="center" wrapText="1"/>
    </xf>
    <xf numFmtId="9" fontId="0" fillId="18" borderId="32" xfId="61" applyNumberFormat="1" applyFont="1" applyFill="1" applyBorder="1" applyAlignment="1">
      <alignment horizontal="center" wrapText="1"/>
    </xf>
    <xf numFmtId="9" fontId="0" fillId="18" borderId="34" xfId="0" applyNumberFormat="1" applyFill="1" applyBorder="1" applyAlignment="1">
      <alignment horizontal="center" vertical="center"/>
    </xf>
    <xf numFmtId="0" fontId="8" fillId="18" borderId="39" xfId="0" applyFont="1" applyFill="1" applyBorder="1" applyAlignment="1">
      <alignment horizontal="center" wrapText="1"/>
    </xf>
    <xf numFmtId="0" fontId="8" fillId="18" borderId="46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9" fontId="0" fillId="34" borderId="0" xfId="61" applyNumberFormat="1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left" wrapText="1"/>
    </xf>
    <xf numFmtId="0" fontId="7" fillId="36" borderId="0" xfId="0" applyFont="1" applyFill="1" applyBorder="1" applyAlignment="1">
      <alignment horizontal="left" wrapText="1"/>
    </xf>
    <xf numFmtId="0" fontId="7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left" wrapText="1"/>
    </xf>
    <xf numFmtId="0" fontId="0" fillId="42" borderId="52" xfId="0" applyFont="1" applyFill="1" applyBorder="1" applyAlignment="1">
      <alignment horizontal="center" wrapText="1"/>
    </xf>
    <xf numFmtId="165" fontId="0" fillId="18" borderId="34" xfId="61" applyNumberFormat="1" applyFont="1" applyFill="1" applyBorder="1" applyAlignment="1">
      <alignment horizontal="center" wrapText="1"/>
    </xf>
    <xf numFmtId="165" fontId="0" fillId="18" borderId="17" xfId="61" applyNumberFormat="1" applyFont="1" applyFill="1" applyBorder="1" applyAlignment="1">
      <alignment horizontal="center" wrapText="1"/>
    </xf>
    <xf numFmtId="164" fontId="0" fillId="18" borderId="34" xfId="0" applyNumberFormat="1" applyFont="1" applyFill="1" applyBorder="1" applyAlignment="1">
      <alignment horizontal="center" wrapText="1"/>
    </xf>
    <xf numFmtId="164" fontId="0" fillId="18" borderId="17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0" fontId="39" fillId="36" borderId="33" xfId="0" applyFont="1" applyFill="1" applyBorder="1" applyAlignment="1">
      <alignment horizontal="center" wrapText="1"/>
    </xf>
    <xf numFmtId="0" fontId="3" fillId="36" borderId="67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10" fontId="0" fillId="18" borderId="10" xfId="0" applyNumberFormat="1" applyFont="1" applyFill="1" applyBorder="1" applyAlignment="1">
      <alignment horizontal="center" wrapText="1"/>
    </xf>
    <xf numFmtId="0" fontId="23" fillId="18" borderId="71" xfId="0" applyFont="1" applyFill="1" applyBorder="1" applyAlignment="1">
      <alignment horizontal="center" vertical="center" wrapText="1"/>
    </xf>
    <xf numFmtId="0" fontId="23" fillId="18" borderId="50" xfId="0" applyFont="1" applyFill="1" applyBorder="1" applyAlignment="1">
      <alignment horizontal="center" vertical="center" wrapText="1"/>
    </xf>
    <xf numFmtId="0" fontId="14" fillId="18" borderId="71" xfId="0" applyFont="1" applyFill="1" applyBorder="1" applyAlignment="1">
      <alignment horizontal="center" vertical="center" wrapText="1"/>
    </xf>
    <xf numFmtId="0" fontId="14" fillId="18" borderId="50" xfId="0" applyFont="1" applyFill="1" applyBorder="1" applyAlignment="1">
      <alignment horizontal="center" vertical="center" wrapText="1"/>
    </xf>
    <xf numFmtId="9" fontId="40" fillId="18" borderId="46" xfId="0" applyNumberFormat="1" applyFont="1" applyFill="1" applyBorder="1" applyAlignment="1">
      <alignment horizontal="center" wrapText="1"/>
    </xf>
    <xf numFmtId="0" fontId="40" fillId="18" borderId="33" xfId="0" applyFont="1" applyFill="1" applyBorder="1" applyAlignment="1">
      <alignment horizontal="center" wrapText="1"/>
    </xf>
    <xf numFmtId="0" fontId="3" fillId="18" borderId="46" xfId="0" applyFont="1" applyFill="1" applyBorder="1" applyAlignment="1">
      <alignment horizontal="center" wrapText="1"/>
    </xf>
    <xf numFmtId="0" fontId="3" fillId="18" borderId="33" xfId="0" applyFont="1" applyFill="1" applyBorder="1" applyAlignment="1">
      <alignment horizontal="center" wrapText="1"/>
    </xf>
    <xf numFmtId="0" fontId="0" fillId="18" borderId="43" xfId="0" applyFill="1" applyBorder="1" applyAlignment="1">
      <alignment horizontal="center"/>
    </xf>
    <xf numFmtId="0" fontId="0" fillId="18" borderId="47" xfId="0" applyFill="1" applyBorder="1" applyAlignment="1">
      <alignment horizontal="center"/>
    </xf>
    <xf numFmtId="0" fontId="14" fillId="18" borderId="84" xfId="0" applyFont="1" applyFill="1" applyBorder="1" applyAlignment="1">
      <alignment horizontal="center" vertical="center" wrapText="1"/>
    </xf>
    <xf numFmtId="0" fontId="14" fillId="18" borderId="25" xfId="0" applyFont="1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wrapText="1"/>
    </xf>
    <xf numFmtId="0" fontId="0" fillId="18" borderId="22" xfId="0" applyFont="1" applyFill="1" applyBorder="1" applyAlignment="1">
      <alignment horizontal="center" wrapText="1"/>
    </xf>
    <xf numFmtId="0" fontId="2" fillId="47" borderId="46" xfId="0" applyFont="1" applyFill="1" applyBorder="1" applyAlignment="1">
      <alignment horizontal="center" wrapText="1"/>
    </xf>
    <xf numFmtId="0" fontId="2" fillId="47" borderId="52" xfId="0" applyFont="1" applyFill="1" applyBorder="1" applyAlignment="1">
      <alignment horizontal="center" wrapText="1"/>
    </xf>
    <xf numFmtId="0" fontId="14" fillId="47" borderId="34" xfId="0" applyFont="1" applyFill="1" applyBorder="1" applyAlignment="1">
      <alignment horizontal="center" wrapText="1"/>
    </xf>
    <xf numFmtId="0" fontId="14" fillId="47" borderId="31" xfId="0" applyFont="1" applyFill="1" applyBorder="1" applyAlignment="1">
      <alignment horizontal="center" wrapText="1"/>
    </xf>
    <xf numFmtId="0" fontId="14" fillId="47" borderId="71" xfId="0" applyFont="1" applyFill="1" applyBorder="1" applyAlignment="1">
      <alignment horizontal="center" wrapText="1"/>
    </xf>
    <xf numFmtId="0" fontId="14" fillId="47" borderId="50" xfId="0" applyFont="1" applyFill="1" applyBorder="1" applyAlignment="1">
      <alignment horizontal="center" wrapText="1"/>
    </xf>
    <xf numFmtId="0" fontId="14" fillId="47" borderId="46" xfId="0" applyFont="1" applyFill="1" applyBorder="1" applyAlignment="1">
      <alignment horizontal="center" wrapText="1"/>
    </xf>
    <xf numFmtId="0" fontId="14" fillId="47" borderId="52" xfId="0" applyFont="1" applyFill="1" applyBorder="1" applyAlignment="1">
      <alignment horizontal="center" wrapText="1"/>
    </xf>
    <xf numFmtId="9" fontId="2" fillId="43" borderId="46" xfId="0" applyNumberFormat="1" applyFont="1" applyFill="1" applyBorder="1" applyAlignment="1">
      <alignment horizontal="center" wrapText="1"/>
    </xf>
    <xf numFmtId="0" fontId="14" fillId="43" borderId="34" xfId="0" applyFont="1" applyFill="1" applyBorder="1" applyAlignment="1">
      <alignment horizontal="center" wrapText="1"/>
    </xf>
    <xf numFmtId="0" fontId="14" fillId="43" borderId="31" xfId="0" applyFont="1" applyFill="1" applyBorder="1" applyAlignment="1">
      <alignment horizontal="center" wrapText="1"/>
    </xf>
    <xf numFmtId="0" fontId="14" fillId="43" borderId="83" xfId="0" applyFont="1" applyFill="1" applyBorder="1" applyAlignment="1">
      <alignment horizontal="center" wrapText="1"/>
    </xf>
    <xf numFmtId="0" fontId="14" fillId="43" borderId="58" xfId="0" applyFont="1" applyFill="1" applyBorder="1" applyAlignment="1">
      <alignment horizontal="center" wrapText="1"/>
    </xf>
    <xf numFmtId="10" fontId="2" fillId="43" borderId="46" xfId="0" applyNumberFormat="1" applyFont="1" applyFill="1" applyBorder="1" applyAlignment="1">
      <alignment horizontal="center" wrapText="1"/>
    </xf>
    <xf numFmtId="10" fontId="2" fillId="43" borderId="76" xfId="0" applyNumberFormat="1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16" fillId="40" borderId="18" xfId="0" applyFont="1" applyFill="1" applyBorder="1" applyAlignment="1">
      <alignment horizontal="left" wrapText="1"/>
    </xf>
    <xf numFmtId="0" fontId="16" fillId="40" borderId="82" xfId="0" applyFont="1" applyFill="1" applyBorder="1" applyAlignment="1">
      <alignment horizontal="left" wrapText="1"/>
    </xf>
    <xf numFmtId="0" fontId="16" fillId="40" borderId="0" xfId="0" applyFont="1" applyFill="1" applyBorder="1" applyAlignment="1">
      <alignment horizontal="left" wrapText="1"/>
    </xf>
    <xf numFmtId="0" fontId="16" fillId="40" borderId="78" xfId="0" applyFont="1" applyFill="1" applyBorder="1" applyAlignment="1">
      <alignment horizontal="left" wrapText="1"/>
    </xf>
    <xf numFmtId="0" fontId="18" fillId="40" borderId="0" xfId="0" applyFont="1" applyFill="1" applyBorder="1" applyAlignment="1">
      <alignment horizontal="center" wrapText="1"/>
    </xf>
    <xf numFmtId="0" fontId="18" fillId="40" borderId="12" xfId="0" applyFont="1" applyFill="1" applyBorder="1" applyAlignment="1">
      <alignment horizontal="center" wrapText="1"/>
    </xf>
    <xf numFmtId="0" fontId="18" fillId="40" borderId="0" xfId="0" applyFont="1" applyFill="1" applyBorder="1" applyAlignment="1">
      <alignment horizontal="center"/>
    </xf>
    <xf numFmtId="0" fontId="18" fillId="40" borderId="78" xfId="0" applyFont="1" applyFill="1" applyBorder="1" applyAlignment="1">
      <alignment horizontal="center"/>
    </xf>
    <xf numFmtId="0" fontId="18" fillId="40" borderId="12" xfId="0" applyFont="1" applyFill="1" applyBorder="1" applyAlignment="1">
      <alignment horizontal="center"/>
    </xf>
    <xf numFmtId="0" fontId="18" fillId="40" borderId="60" xfId="0" applyFont="1" applyFill="1" applyBorder="1" applyAlignment="1">
      <alignment horizontal="center"/>
    </xf>
    <xf numFmtId="8" fontId="0" fillId="42" borderId="34" xfId="0" applyNumberFormat="1" applyFont="1" applyFill="1" applyBorder="1" applyAlignment="1">
      <alignment horizontal="center" wrapText="1"/>
    </xf>
    <xf numFmtId="0" fontId="0" fillId="42" borderId="17" xfId="0" applyFont="1" applyFill="1" applyBorder="1" applyAlignment="1">
      <alignment horizontal="center" wrapText="1"/>
    </xf>
    <xf numFmtId="9" fontId="0" fillId="42" borderId="34" xfId="50" applyFont="1" applyFill="1" applyBorder="1" applyAlignment="1">
      <alignment horizontal="center" wrapText="1"/>
    </xf>
    <xf numFmtId="9" fontId="0" fillId="42" borderId="17" xfId="50" applyFont="1" applyFill="1" applyBorder="1" applyAlignment="1">
      <alignment horizontal="center" wrapText="1"/>
    </xf>
    <xf numFmtId="0" fontId="0" fillId="42" borderId="34" xfId="0" applyFont="1" applyFill="1" applyBorder="1" applyAlignment="1">
      <alignment horizont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2</xdr:row>
      <xdr:rowOff>123825</xdr:rowOff>
    </xdr:from>
    <xdr:ext cx="1828800" cy="419100"/>
    <xdr:sp>
      <xdr:nvSpPr>
        <xdr:cNvPr id="1" name="CasellaDiTesto 1"/>
        <xdr:cNvSpPr txBox="1">
          <a:spLocks noChangeArrowheads="1"/>
        </xdr:cNvSpPr>
      </xdr:nvSpPr>
      <xdr:spPr>
        <a:xfrm>
          <a:off x="914400" y="457200"/>
          <a:ext cx="1828800" cy="419100"/>
        </a:xfrm>
        <a:prstGeom prst="rect">
          <a:avLst/>
        </a:prstGeom>
        <a:solidFill>
          <a:srgbClr val="00CC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22860" rIns="0" bIns="2286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133350</xdr:colOff>
      <xdr:row>5</xdr:row>
      <xdr:rowOff>85725</xdr:rowOff>
    </xdr:from>
    <xdr:ext cx="1828800" cy="447675"/>
    <xdr:sp>
      <xdr:nvSpPr>
        <xdr:cNvPr id="2" name="CasellaDiTesto 2"/>
        <xdr:cNvSpPr txBox="1">
          <a:spLocks noChangeArrowheads="1"/>
        </xdr:cNvSpPr>
      </xdr:nvSpPr>
      <xdr:spPr>
        <a:xfrm>
          <a:off x="923925" y="1019175"/>
          <a:ext cx="1828800" cy="447675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Centro sociale polivalente</a:t>
          </a:r>
        </a:p>
      </xdr:txBody>
    </xdr:sp>
    <xdr:clientData/>
  </xdr:oneCellAnchor>
  <xdr:oneCellAnchor>
    <xdr:from>
      <xdr:col>4</xdr:col>
      <xdr:colOff>85725</xdr:colOff>
      <xdr:row>2</xdr:row>
      <xdr:rowOff>123825</xdr:rowOff>
    </xdr:from>
    <xdr:ext cx="1828800" cy="419100"/>
    <xdr:sp>
      <xdr:nvSpPr>
        <xdr:cNvPr id="3" name="CasellaDiTesto 3"/>
        <xdr:cNvSpPr txBox="1">
          <a:spLocks noChangeArrowheads="1"/>
        </xdr:cNvSpPr>
      </xdr:nvSpPr>
      <xdr:spPr>
        <a:xfrm>
          <a:off x="2867025" y="457200"/>
          <a:ext cx="1828800" cy="419100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Riqualificazione Marinella e Triscina</a:t>
          </a:r>
        </a:p>
      </xdr:txBody>
    </xdr:sp>
    <xdr:clientData/>
  </xdr:oneCellAnchor>
  <xdr:oneCellAnchor>
    <xdr:from>
      <xdr:col>4</xdr:col>
      <xdr:colOff>85725</xdr:colOff>
      <xdr:row>5</xdr:row>
      <xdr:rowOff>47625</xdr:rowOff>
    </xdr:from>
    <xdr:ext cx="1828800" cy="447675"/>
    <xdr:sp>
      <xdr:nvSpPr>
        <xdr:cNvPr id="4" name="CasellaDiTesto 4"/>
        <xdr:cNvSpPr txBox="1">
          <a:spLocks noChangeArrowheads="1"/>
        </xdr:cNvSpPr>
      </xdr:nvSpPr>
      <xdr:spPr>
        <a:xfrm>
          <a:off x="2867025" y="981075"/>
          <a:ext cx="1828800" cy="447675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Riqualificazione Belvedere</a:t>
          </a:r>
        </a:p>
      </xdr:txBody>
    </xdr:sp>
    <xdr:clientData/>
  </xdr:oneCellAnchor>
  <xdr:oneCellAnchor>
    <xdr:from>
      <xdr:col>10</xdr:col>
      <xdr:colOff>104775</xdr:colOff>
      <xdr:row>2</xdr:row>
      <xdr:rowOff>123825</xdr:rowOff>
    </xdr:from>
    <xdr:ext cx="1828800" cy="381000"/>
    <xdr:sp>
      <xdr:nvSpPr>
        <xdr:cNvPr id="5" name="CasellaDiTesto 6"/>
        <xdr:cNvSpPr txBox="1">
          <a:spLocks noChangeArrowheads="1"/>
        </xdr:cNvSpPr>
      </xdr:nvSpPr>
      <xdr:spPr>
        <a:xfrm>
          <a:off x="6867525" y="457200"/>
          <a:ext cx="1828800" cy="381000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eGovernance</a:t>
          </a:r>
        </a:p>
      </xdr:txBody>
    </xdr:sp>
    <xdr:clientData/>
  </xdr:oneCellAnchor>
  <xdr:oneCellAnchor>
    <xdr:from>
      <xdr:col>10</xdr:col>
      <xdr:colOff>104775</xdr:colOff>
      <xdr:row>22</xdr:row>
      <xdr:rowOff>171450</xdr:rowOff>
    </xdr:from>
    <xdr:ext cx="2076450" cy="561975"/>
    <xdr:sp>
      <xdr:nvSpPr>
        <xdr:cNvPr id="6" name="CasellaDiTesto 9"/>
        <xdr:cNvSpPr txBox="1">
          <a:spLocks noChangeArrowheads="1"/>
        </xdr:cNvSpPr>
      </xdr:nvSpPr>
      <xdr:spPr>
        <a:xfrm>
          <a:off x="6867525" y="3733800"/>
          <a:ext cx="2076450" cy="561975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tributi</a:t>
          </a:r>
        </a:p>
      </xdr:txBody>
    </xdr:sp>
    <xdr:clientData/>
  </xdr:oneCellAnchor>
  <xdr:oneCellAnchor>
    <xdr:from>
      <xdr:col>1</xdr:col>
      <xdr:colOff>123825</xdr:colOff>
      <xdr:row>22</xdr:row>
      <xdr:rowOff>142875</xdr:rowOff>
    </xdr:from>
    <xdr:ext cx="2200275" cy="561975"/>
    <xdr:sp>
      <xdr:nvSpPr>
        <xdr:cNvPr id="7" name="CasellaDiTesto 10"/>
        <xdr:cNvSpPr txBox="1">
          <a:spLocks noChangeArrowheads="1"/>
        </xdr:cNvSpPr>
      </xdr:nvSpPr>
      <xdr:spPr>
        <a:xfrm>
          <a:off x="914400" y="3705225"/>
          <a:ext cx="22002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Assistenza domiciliare</a:t>
          </a:r>
        </a:p>
      </xdr:txBody>
    </xdr:sp>
    <xdr:clientData/>
  </xdr:oneCellAnchor>
  <xdr:oneCellAnchor>
    <xdr:from>
      <xdr:col>1</xdr:col>
      <xdr:colOff>114300</xdr:colOff>
      <xdr:row>25</xdr:row>
      <xdr:rowOff>123825</xdr:rowOff>
    </xdr:from>
    <xdr:ext cx="2190750" cy="533400"/>
    <xdr:sp>
      <xdr:nvSpPr>
        <xdr:cNvPr id="8" name="CasellaDiTesto 11"/>
        <xdr:cNvSpPr txBox="1">
          <a:spLocks noChangeArrowheads="1"/>
        </xdr:cNvSpPr>
      </xdr:nvSpPr>
      <xdr:spPr>
        <a:xfrm>
          <a:off x="904875" y="4162425"/>
          <a:ext cx="2190750" cy="533400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Assistenza igenica personale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scuola</a:t>
          </a:r>
        </a:p>
      </xdr:txBody>
    </xdr:sp>
    <xdr:clientData/>
  </xdr:oneCellAnchor>
  <xdr:oneCellAnchor>
    <xdr:from>
      <xdr:col>4</xdr:col>
      <xdr:colOff>142875</xdr:colOff>
      <xdr:row>22</xdr:row>
      <xdr:rowOff>171450</xdr:rowOff>
    </xdr:from>
    <xdr:ext cx="2047875" cy="552450"/>
    <xdr:sp>
      <xdr:nvSpPr>
        <xdr:cNvPr id="9" name="CasellaDiTesto 12"/>
        <xdr:cNvSpPr txBox="1">
          <a:spLocks noChangeArrowheads="1"/>
        </xdr:cNvSpPr>
      </xdr:nvSpPr>
      <xdr:spPr>
        <a:xfrm>
          <a:off x="2924175" y="3733800"/>
          <a:ext cx="2047875" cy="552450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Sportello attività economiche</a:t>
          </a:r>
        </a:p>
      </xdr:txBody>
    </xdr:sp>
    <xdr:clientData/>
  </xdr:oneCellAnchor>
  <xdr:oneCellAnchor>
    <xdr:from>
      <xdr:col>1</xdr:col>
      <xdr:colOff>142875</xdr:colOff>
      <xdr:row>40</xdr:row>
      <xdr:rowOff>0</xdr:rowOff>
    </xdr:from>
    <xdr:ext cx="1828800" cy="438150"/>
    <xdr:sp>
      <xdr:nvSpPr>
        <xdr:cNvPr id="10" name="CasellaDiTesto 15"/>
        <xdr:cNvSpPr txBox="1">
          <a:spLocks noChangeArrowheads="1"/>
        </xdr:cNvSpPr>
      </xdr:nvSpPr>
      <xdr:spPr>
        <a:xfrm>
          <a:off x="933450" y="6334125"/>
          <a:ext cx="1828800" cy="438150"/>
        </a:xfrm>
        <a:prstGeom prst="rect">
          <a:avLst/>
        </a:prstGeom>
        <a:solidFill>
          <a:srgbClr val="FF99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Salute economico-finanziaria</a:t>
          </a:r>
        </a:p>
      </xdr:txBody>
    </xdr:sp>
    <xdr:clientData/>
  </xdr:oneCellAnchor>
  <xdr:oneCellAnchor>
    <xdr:from>
      <xdr:col>4</xdr:col>
      <xdr:colOff>152400</xdr:colOff>
      <xdr:row>40</xdr:row>
      <xdr:rowOff>0</xdr:rowOff>
    </xdr:from>
    <xdr:ext cx="1828800" cy="438150"/>
    <xdr:sp>
      <xdr:nvSpPr>
        <xdr:cNvPr id="11" name="CasellaDiTesto 18"/>
        <xdr:cNvSpPr txBox="1">
          <a:spLocks noChangeArrowheads="1"/>
        </xdr:cNvSpPr>
      </xdr:nvSpPr>
      <xdr:spPr>
        <a:xfrm>
          <a:off x="2933700" y="6334125"/>
          <a:ext cx="1828800" cy="438150"/>
        </a:xfrm>
        <a:prstGeom prst="rect">
          <a:avLst/>
        </a:prstGeom>
        <a:solidFill>
          <a:srgbClr val="FF99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Salute Organizzativa</a:t>
          </a:r>
        </a:p>
      </xdr:txBody>
    </xdr:sp>
    <xdr:clientData/>
  </xdr:oneCellAnchor>
  <xdr:oneCellAnchor>
    <xdr:from>
      <xdr:col>7</xdr:col>
      <xdr:colOff>152400</xdr:colOff>
      <xdr:row>40</xdr:row>
      <xdr:rowOff>0</xdr:rowOff>
    </xdr:from>
    <xdr:ext cx="1828800" cy="428625"/>
    <xdr:sp>
      <xdr:nvSpPr>
        <xdr:cNvPr id="12" name="CasellaDiTesto 19"/>
        <xdr:cNvSpPr txBox="1">
          <a:spLocks noChangeArrowheads="1"/>
        </xdr:cNvSpPr>
      </xdr:nvSpPr>
      <xdr:spPr>
        <a:xfrm>
          <a:off x="4924425" y="6334125"/>
          <a:ext cx="1828800" cy="428625"/>
        </a:xfrm>
        <a:prstGeom prst="rect">
          <a:avLst/>
        </a:prstGeom>
        <a:solidFill>
          <a:srgbClr val="FF99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Salute delle relazioni</a:t>
          </a:r>
        </a:p>
      </xdr:txBody>
    </xdr:sp>
    <xdr:clientData/>
  </xdr:oneCellAnchor>
  <xdr:oneCellAnchor>
    <xdr:from>
      <xdr:col>1</xdr:col>
      <xdr:colOff>333375</xdr:colOff>
      <xdr:row>48</xdr:row>
      <xdr:rowOff>57150</xdr:rowOff>
    </xdr:from>
    <xdr:ext cx="1381125" cy="514350"/>
    <xdr:sp>
      <xdr:nvSpPr>
        <xdr:cNvPr id="13" name="CasellaDiTesto 20"/>
        <xdr:cNvSpPr txBox="1">
          <a:spLocks noChangeArrowheads="1"/>
        </xdr:cNvSpPr>
      </xdr:nvSpPr>
      <xdr:spPr>
        <a:xfrm>
          <a:off x="1123950" y="7734300"/>
          <a:ext cx="1381125" cy="514350"/>
        </a:xfrm>
        <a:prstGeom prst="rect">
          <a:avLst/>
        </a:prstGeom>
        <a:gradFill rotWithShape="1">
          <a:gsLst>
            <a:gs pos="0">
              <a:srgbClr val="39B7D8"/>
            </a:gs>
            <a:gs pos="100000">
              <a:srgbClr val="95EE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Famiglia</a:t>
          </a:r>
        </a:p>
      </xdr:txBody>
    </xdr:sp>
    <xdr:clientData/>
  </xdr:oneCellAnchor>
  <xdr:oneCellAnchor>
    <xdr:from>
      <xdr:col>3</xdr:col>
      <xdr:colOff>228600</xdr:colOff>
      <xdr:row>48</xdr:row>
      <xdr:rowOff>57150</xdr:rowOff>
    </xdr:from>
    <xdr:ext cx="1447800" cy="514350"/>
    <xdr:sp>
      <xdr:nvSpPr>
        <xdr:cNvPr id="14" name="CasellaDiTesto 21"/>
        <xdr:cNvSpPr txBox="1">
          <a:spLocks noChangeArrowheads="1"/>
        </xdr:cNvSpPr>
      </xdr:nvSpPr>
      <xdr:spPr>
        <a:xfrm>
          <a:off x="2390775" y="7734300"/>
          <a:ext cx="1447800" cy="514350"/>
        </a:xfrm>
        <a:prstGeom prst="rect">
          <a:avLst/>
        </a:prstGeom>
        <a:gradFill rotWithShape="1">
          <a:gsLst>
            <a:gs pos="0">
              <a:srgbClr val="39B7D8"/>
            </a:gs>
            <a:gs pos="100000">
              <a:srgbClr val="95EE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Sicurezza</a:t>
          </a:r>
        </a:p>
      </xdr:txBody>
    </xdr:sp>
    <xdr:clientData/>
  </xdr:oneCellAnchor>
  <xdr:oneCellAnchor>
    <xdr:from>
      <xdr:col>5</xdr:col>
      <xdr:colOff>504825</xdr:colOff>
      <xdr:row>48</xdr:row>
      <xdr:rowOff>66675</xdr:rowOff>
    </xdr:from>
    <xdr:ext cx="1790700" cy="504825"/>
    <xdr:sp>
      <xdr:nvSpPr>
        <xdr:cNvPr id="15" name="CasellaDiTesto 22"/>
        <xdr:cNvSpPr txBox="1">
          <a:spLocks noChangeArrowheads="1"/>
        </xdr:cNvSpPr>
      </xdr:nvSpPr>
      <xdr:spPr>
        <a:xfrm>
          <a:off x="4000500" y="7743825"/>
          <a:ext cx="1790700" cy="504825"/>
        </a:xfrm>
        <a:prstGeom prst="rect">
          <a:avLst/>
        </a:prstGeom>
        <a:gradFill rotWithShape="1">
          <a:gsLst>
            <a:gs pos="0">
              <a:srgbClr val="39B7D8"/>
            </a:gs>
            <a:gs pos="100000">
              <a:srgbClr val="95EE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Attività economiche</a:t>
          </a:r>
        </a:p>
      </xdr:txBody>
    </xdr:sp>
    <xdr:clientData/>
  </xdr:oneCellAnchor>
  <xdr:oneCellAnchor>
    <xdr:from>
      <xdr:col>7</xdr:col>
      <xdr:colOff>619125</xdr:colOff>
      <xdr:row>48</xdr:row>
      <xdr:rowOff>76200</xdr:rowOff>
    </xdr:from>
    <xdr:ext cx="1524000" cy="533400"/>
    <xdr:sp>
      <xdr:nvSpPr>
        <xdr:cNvPr id="16" name="CasellaDiTesto 23"/>
        <xdr:cNvSpPr txBox="1">
          <a:spLocks noChangeArrowheads="1"/>
        </xdr:cNvSpPr>
      </xdr:nvSpPr>
      <xdr:spPr>
        <a:xfrm>
          <a:off x="5391150" y="7753350"/>
          <a:ext cx="1524000" cy="533400"/>
        </a:xfrm>
        <a:prstGeom prst="rect">
          <a:avLst/>
        </a:prstGeom>
        <a:gradFill rotWithShape="1">
          <a:gsLst>
            <a:gs pos="0">
              <a:srgbClr val="39B7D8"/>
            </a:gs>
            <a:gs pos="100000">
              <a:srgbClr val="95EE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Cultura e turismo</a:t>
          </a:r>
        </a:p>
      </xdr:txBody>
    </xdr:sp>
    <xdr:clientData/>
  </xdr:oneCellAnchor>
  <xdr:oneCellAnchor>
    <xdr:from>
      <xdr:col>1</xdr:col>
      <xdr:colOff>104775</xdr:colOff>
      <xdr:row>28</xdr:row>
      <xdr:rowOff>133350</xdr:rowOff>
    </xdr:from>
    <xdr:ext cx="2190750" cy="533400"/>
    <xdr:sp>
      <xdr:nvSpPr>
        <xdr:cNvPr id="17" name="CasellaDiTesto 24"/>
        <xdr:cNvSpPr txBox="1">
          <a:spLocks noChangeArrowheads="1"/>
        </xdr:cNvSpPr>
      </xdr:nvSpPr>
      <xdr:spPr>
        <a:xfrm>
          <a:off x="895350" y="4648200"/>
          <a:ext cx="2190750" cy="533400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Taxi sociale</a:t>
          </a:r>
        </a:p>
      </xdr:txBody>
    </xdr:sp>
    <xdr:clientData/>
  </xdr:oneCellAnchor>
  <xdr:oneCellAnchor>
    <xdr:from>
      <xdr:col>4</xdr:col>
      <xdr:colOff>76200</xdr:colOff>
      <xdr:row>8</xdr:row>
      <xdr:rowOff>9525</xdr:rowOff>
    </xdr:from>
    <xdr:ext cx="1828800" cy="447675"/>
    <xdr:sp>
      <xdr:nvSpPr>
        <xdr:cNvPr id="18" name="CasellaDiTesto 25"/>
        <xdr:cNvSpPr txBox="1">
          <a:spLocks noChangeArrowheads="1"/>
        </xdr:cNvSpPr>
      </xdr:nvSpPr>
      <xdr:spPr>
        <a:xfrm>
          <a:off x="2857500" y="1457325"/>
          <a:ext cx="1828800" cy="447675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Realizzazione del porto turistico</a:t>
          </a:r>
        </a:p>
      </xdr:txBody>
    </xdr:sp>
    <xdr:clientData/>
  </xdr:oneCellAnchor>
  <xdr:oneCellAnchor>
    <xdr:from>
      <xdr:col>4</xdr:col>
      <xdr:colOff>76200</xdr:colOff>
      <xdr:row>10</xdr:row>
      <xdr:rowOff>152400</xdr:rowOff>
    </xdr:from>
    <xdr:ext cx="1828800" cy="438150"/>
    <xdr:sp>
      <xdr:nvSpPr>
        <xdr:cNvPr id="19" name="CasellaDiTesto 26"/>
        <xdr:cNvSpPr txBox="1">
          <a:spLocks noChangeArrowheads="1"/>
        </xdr:cNvSpPr>
      </xdr:nvSpPr>
      <xdr:spPr>
        <a:xfrm>
          <a:off x="2857500" y="1971675"/>
          <a:ext cx="1828800" cy="438150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Sviluppo dell'area industriale</a:t>
          </a:r>
        </a:p>
      </xdr:txBody>
    </xdr:sp>
    <xdr:clientData/>
  </xdr:oneCellAnchor>
  <xdr:oneCellAnchor>
    <xdr:from>
      <xdr:col>7</xdr:col>
      <xdr:colOff>142875</xdr:colOff>
      <xdr:row>2</xdr:row>
      <xdr:rowOff>133350</xdr:rowOff>
    </xdr:from>
    <xdr:ext cx="1828800" cy="428625"/>
    <xdr:sp>
      <xdr:nvSpPr>
        <xdr:cNvPr id="20" name="CasellaDiTesto 27"/>
        <xdr:cNvSpPr txBox="1">
          <a:spLocks noChangeArrowheads="1"/>
        </xdr:cNvSpPr>
      </xdr:nvSpPr>
      <xdr:spPr>
        <a:xfrm>
          <a:off x="4914900" y="466725"/>
          <a:ext cx="1828800" cy="428625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Promozione del territorio</a:t>
          </a:r>
        </a:p>
      </xdr:txBody>
    </xdr:sp>
    <xdr:clientData/>
  </xdr:oneCellAnchor>
  <xdr:oneCellAnchor>
    <xdr:from>
      <xdr:col>10</xdr:col>
      <xdr:colOff>114300</xdr:colOff>
      <xdr:row>5</xdr:row>
      <xdr:rowOff>38100</xdr:rowOff>
    </xdr:from>
    <xdr:ext cx="1828800" cy="533400"/>
    <xdr:sp>
      <xdr:nvSpPr>
        <xdr:cNvPr id="21" name="CasellaDiTesto 28"/>
        <xdr:cNvSpPr txBox="1">
          <a:spLocks noChangeArrowheads="1"/>
        </xdr:cNvSpPr>
      </xdr:nvSpPr>
      <xdr:spPr>
        <a:xfrm>
          <a:off x="6877050" y="971550"/>
          <a:ext cx="1828800" cy="533400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Valorizzazione del patrimonio</a:t>
          </a:r>
        </a:p>
      </xdr:txBody>
    </xdr:sp>
    <xdr:clientData/>
  </xdr:oneCellAnchor>
  <xdr:oneCellAnchor>
    <xdr:from>
      <xdr:col>7</xdr:col>
      <xdr:colOff>152400</xdr:colOff>
      <xdr:row>23</xdr:row>
      <xdr:rowOff>0</xdr:rowOff>
    </xdr:from>
    <xdr:ext cx="2343150" cy="561975"/>
    <xdr:sp>
      <xdr:nvSpPr>
        <xdr:cNvPr id="22" name="CasellaDiTesto 29"/>
        <xdr:cNvSpPr txBox="1">
          <a:spLocks noChangeArrowheads="1"/>
        </xdr:cNvSpPr>
      </xdr:nvSpPr>
      <xdr:spPr>
        <a:xfrm>
          <a:off x="4924425" y="3733800"/>
          <a:ext cx="2343150" cy="561975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Manifestazioni culturali</a:t>
          </a:r>
        </a:p>
      </xdr:txBody>
    </xdr:sp>
    <xdr:clientData/>
  </xdr:oneCellAnchor>
  <xdr:oneCellAnchor>
    <xdr:from>
      <xdr:col>7</xdr:col>
      <xdr:colOff>152400</xdr:colOff>
      <xdr:row>25</xdr:row>
      <xdr:rowOff>161925</xdr:rowOff>
    </xdr:from>
    <xdr:ext cx="2343150" cy="542925"/>
    <xdr:sp>
      <xdr:nvSpPr>
        <xdr:cNvPr id="23" name="CasellaDiTesto 30"/>
        <xdr:cNvSpPr txBox="1">
          <a:spLocks noChangeArrowheads="1"/>
        </xdr:cNvSpPr>
      </xdr:nvSpPr>
      <xdr:spPr>
        <a:xfrm>
          <a:off x="4924425" y="4200525"/>
          <a:ext cx="2343150" cy="542925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Teatro</a:t>
          </a:r>
        </a:p>
      </xdr:txBody>
    </xdr:sp>
    <xdr:clientData/>
  </xdr:oneCellAnchor>
  <xdr:oneCellAnchor>
    <xdr:from>
      <xdr:col>4</xdr:col>
      <xdr:colOff>142875</xdr:colOff>
      <xdr:row>26</xdr:row>
      <xdr:rowOff>0</xdr:rowOff>
    </xdr:from>
    <xdr:ext cx="2047875" cy="590550"/>
    <xdr:sp>
      <xdr:nvSpPr>
        <xdr:cNvPr id="24" name="CasellaDiTesto 31"/>
        <xdr:cNvSpPr txBox="1">
          <a:spLocks noChangeArrowheads="1"/>
        </xdr:cNvSpPr>
      </xdr:nvSpPr>
      <xdr:spPr>
        <a:xfrm>
          <a:off x="2924175" y="4200525"/>
          <a:ext cx="2047875" cy="590550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espropriazione</a:t>
          </a:r>
        </a:p>
      </xdr:txBody>
    </xdr:sp>
    <xdr:clientData/>
  </xdr:oneCellAnchor>
  <xdr:oneCellAnchor>
    <xdr:from>
      <xdr:col>4</xdr:col>
      <xdr:colOff>142875</xdr:colOff>
      <xdr:row>28</xdr:row>
      <xdr:rowOff>123825</xdr:rowOff>
    </xdr:from>
    <xdr:ext cx="2047875" cy="523875"/>
    <xdr:sp>
      <xdr:nvSpPr>
        <xdr:cNvPr id="25" name="CasellaDiTesto 32"/>
        <xdr:cNvSpPr txBox="1">
          <a:spLocks noChangeArrowheads="1"/>
        </xdr:cNvSpPr>
      </xdr:nvSpPr>
      <xdr:spPr>
        <a:xfrm>
          <a:off x="2924175" y="4638675"/>
          <a:ext cx="2047875" cy="523875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Manutenzione viabilità</a:t>
          </a:r>
        </a:p>
      </xdr:txBody>
    </xdr:sp>
    <xdr:clientData/>
  </xdr:oneCellAnchor>
  <xdr:oneCellAnchor>
    <xdr:from>
      <xdr:col>10</xdr:col>
      <xdr:colOff>114300</xdr:colOff>
      <xdr:row>25</xdr:row>
      <xdr:rowOff>104775</xdr:rowOff>
    </xdr:from>
    <xdr:ext cx="2076450" cy="495300"/>
    <xdr:sp>
      <xdr:nvSpPr>
        <xdr:cNvPr id="26" name="CasellaDiTesto 33"/>
        <xdr:cNvSpPr txBox="1">
          <a:spLocks noChangeArrowheads="1"/>
        </xdr:cNvSpPr>
      </xdr:nvSpPr>
      <xdr:spPr>
        <a:xfrm>
          <a:off x="6877050" y="4143375"/>
          <a:ext cx="2076450" cy="495300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anagrafe</a:t>
          </a:r>
        </a:p>
      </xdr:txBody>
    </xdr:sp>
    <xdr:clientData/>
  </xdr:oneCellAnchor>
  <xdr:oneCellAnchor>
    <xdr:from>
      <xdr:col>10</xdr:col>
      <xdr:colOff>114300</xdr:colOff>
      <xdr:row>28</xdr:row>
      <xdr:rowOff>38100</xdr:rowOff>
    </xdr:from>
    <xdr:ext cx="2076450" cy="514350"/>
    <xdr:sp>
      <xdr:nvSpPr>
        <xdr:cNvPr id="27" name="CasellaDiTesto 34"/>
        <xdr:cNvSpPr txBox="1">
          <a:spLocks noChangeArrowheads="1"/>
        </xdr:cNvSpPr>
      </xdr:nvSpPr>
      <xdr:spPr>
        <a:xfrm>
          <a:off x="6877050" y="4552950"/>
          <a:ext cx="2076450" cy="514350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immondizia</a:t>
          </a:r>
        </a:p>
      </xdr:txBody>
    </xdr:sp>
    <xdr:clientData/>
  </xdr:oneCellAnchor>
  <xdr:oneCellAnchor>
    <xdr:from>
      <xdr:col>4</xdr:col>
      <xdr:colOff>152400</xdr:colOff>
      <xdr:row>31</xdr:row>
      <xdr:rowOff>76200</xdr:rowOff>
    </xdr:from>
    <xdr:ext cx="2057400" cy="485775"/>
    <xdr:sp>
      <xdr:nvSpPr>
        <xdr:cNvPr id="28" name="CasellaDiTesto 35"/>
        <xdr:cNvSpPr txBox="1">
          <a:spLocks noChangeArrowheads="1"/>
        </xdr:cNvSpPr>
      </xdr:nvSpPr>
      <xdr:spPr>
        <a:xfrm>
          <a:off x="2933700" y="5076825"/>
          <a:ext cx="20574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Prevenzione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abusi ambientali</a:t>
          </a:r>
        </a:p>
      </xdr:txBody>
    </xdr:sp>
    <xdr:clientData/>
  </xdr:oneCellAnchor>
  <xdr:oneCellAnchor>
    <xdr:from>
      <xdr:col>4</xdr:col>
      <xdr:colOff>104775</xdr:colOff>
      <xdr:row>13</xdr:row>
      <xdr:rowOff>123825</xdr:rowOff>
    </xdr:from>
    <xdr:ext cx="1828800" cy="447675"/>
    <xdr:sp>
      <xdr:nvSpPr>
        <xdr:cNvPr id="29" name="CasellaDiTesto 38"/>
        <xdr:cNvSpPr txBox="1">
          <a:spLocks noChangeArrowheads="1"/>
        </xdr:cNvSpPr>
      </xdr:nvSpPr>
      <xdr:spPr>
        <a:xfrm>
          <a:off x="2886075" y="2476500"/>
          <a:ext cx="1828800" cy="447675"/>
        </a:xfrm>
        <a:prstGeom prst="rect">
          <a:avLst/>
        </a:prstGeom>
        <a:solidFill>
          <a:srgbClr val="00CC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Sviluppo della viabilità rurale</a:t>
          </a:r>
        </a:p>
      </xdr:txBody>
    </xdr:sp>
    <xdr:clientData/>
  </xdr:oneCellAnchor>
  <xdr:oneCellAnchor>
    <xdr:from>
      <xdr:col>10</xdr:col>
      <xdr:colOff>114300</xdr:colOff>
      <xdr:row>31</xdr:row>
      <xdr:rowOff>76200</xdr:rowOff>
    </xdr:from>
    <xdr:ext cx="2076450" cy="514350"/>
    <xdr:sp>
      <xdr:nvSpPr>
        <xdr:cNvPr id="30" name="CasellaDiTesto 34"/>
        <xdr:cNvSpPr txBox="1">
          <a:spLocks noChangeArrowheads="1"/>
        </xdr:cNvSpPr>
      </xdr:nvSpPr>
      <xdr:spPr>
        <a:xfrm>
          <a:off x="6877050" y="5076825"/>
          <a:ext cx="2076450" cy="514350"/>
        </a:xfrm>
        <a:prstGeom prst="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idrico integrato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142875</xdr:rowOff>
    </xdr:from>
    <xdr:to>
      <xdr:col>10</xdr:col>
      <xdr:colOff>200025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3952875" y="142875"/>
          <a:ext cx="6477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10</xdr:col>
      <xdr:colOff>76200</xdr:colOff>
      <xdr:row>1</xdr:row>
      <xdr:rowOff>28575</xdr:rowOff>
    </xdr:to>
    <xdr:sp>
      <xdr:nvSpPr>
        <xdr:cNvPr id="1" name="Oval 1"/>
        <xdr:cNvSpPr>
          <a:spLocks/>
        </xdr:cNvSpPr>
      </xdr:nvSpPr>
      <xdr:spPr>
        <a:xfrm>
          <a:off x="4448175" y="0"/>
          <a:ext cx="6286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 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28575</xdr:rowOff>
    </xdr:from>
    <xdr:to>
      <xdr:col>10</xdr:col>
      <xdr:colOff>133350</xdr:colOff>
      <xdr:row>1</xdr:row>
      <xdr:rowOff>85725</xdr:rowOff>
    </xdr:to>
    <xdr:sp>
      <xdr:nvSpPr>
        <xdr:cNvPr id="1" name="Oval 1"/>
        <xdr:cNvSpPr>
          <a:spLocks/>
        </xdr:cNvSpPr>
      </xdr:nvSpPr>
      <xdr:spPr>
        <a:xfrm>
          <a:off x="4162425" y="28575"/>
          <a:ext cx="6762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10</xdr:col>
      <xdr:colOff>76200</xdr:colOff>
      <xdr:row>1</xdr:row>
      <xdr:rowOff>28575</xdr:rowOff>
    </xdr:to>
    <xdr:sp>
      <xdr:nvSpPr>
        <xdr:cNvPr id="1" name="Oval 1"/>
        <xdr:cNvSpPr>
          <a:spLocks/>
        </xdr:cNvSpPr>
      </xdr:nvSpPr>
      <xdr:spPr>
        <a:xfrm>
          <a:off x="4162425" y="0"/>
          <a:ext cx="56197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 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180975</xdr:rowOff>
    </xdr:from>
    <xdr:to>
      <xdr:col>10</xdr:col>
      <xdr:colOff>219075</xdr:colOff>
      <xdr:row>2</xdr:row>
      <xdr:rowOff>76200</xdr:rowOff>
    </xdr:to>
    <xdr:sp>
      <xdr:nvSpPr>
        <xdr:cNvPr id="1" name="Oval 2"/>
        <xdr:cNvSpPr>
          <a:spLocks/>
        </xdr:cNvSpPr>
      </xdr:nvSpPr>
      <xdr:spPr>
        <a:xfrm>
          <a:off x="7486650" y="180975"/>
          <a:ext cx="8382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104775</xdr:rowOff>
    </xdr:from>
    <xdr:to>
      <xdr:col>10</xdr:col>
      <xdr:colOff>180975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7572375" y="104775"/>
          <a:ext cx="80010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0</xdr:row>
      <xdr:rowOff>180975</xdr:rowOff>
    </xdr:from>
    <xdr:to>
      <xdr:col>10</xdr:col>
      <xdr:colOff>66675</xdr:colOff>
      <xdr:row>2</xdr:row>
      <xdr:rowOff>76200</xdr:rowOff>
    </xdr:to>
    <xdr:sp>
      <xdr:nvSpPr>
        <xdr:cNvPr id="1" name="Oval 1"/>
        <xdr:cNvSpPr>
          <a:spLocks/>
        </xdr:cNvSpPr>
      </xdr:nvSpPr>
      <xdr:spPr>
        <a:xfrm>
          <a:off x="7410450" y="180975"/>
          <a:ext cx="9048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180975</xdr:rowOff>
    </xdr:from>
    <xdr:to>
      <xdr:col>10</xdr:col>
      <xdr:colOff>219075</xdr:colOff>
      <xdr:row>2</xdr:row>
      <xdr:rowOff>28575</xdr:rowOff>
    </xdr:to>
    <xdr:sp>
      <xdr:nvSpPr>
        <xdr:cNvPr id="1" name="Oval 2"/>
        <xdr:cNvSpPr>
          <a:spLocks/>
        </xdr:cNvSpPr>
      </xdr:nvSpPr>
      <xdr:spPr>
        <a:xfrm>
          <a:off x="6115050" y="180975"/>
          <a:ext cx="8667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0</xdr:rowOff>
    </xdr:from>
    <xdr:to>
      <xdr:col>11</xdr:col>
      <xdr:colOff>9525</xdr:colOff>
      <xdr:row>1</xdr:row>
      <xdr:rowOff>352425</xdr:rowOff>
    </xdr:to>
    <xdr:sp>
      <xdr:nvSpPr>
        <xdr:cNvPr id="1" name="Oval 1"/>
        <xdr:cNvSpPr>
          <a:spLocks/>
        </xdr:cNvSpPr>
      </xdr:nvSpPr>
      <xdr:spPr>
        <a:xfrm>
          <a:off x="6534150" y="0"/>
          <a:ext cx="91440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0</xdr:rowOff>
    </xdr:from>
    <xdr:to>
      <xdr:col>10</xdr:col>
      <xdr:colOff>438150</xdr:colOff>
      <xdr:row>1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505325" y="0"/>
          <a:ext cx="4381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161925</xdr:rowOff>
    </xdr:from>
    <xdr:to>
      <xdr:col>10</xdr:col>
      <xdr:colOff>95250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4219575" y="161925"/>
          <a:ext cx="5810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190500</xdr:rowOff>
    </xdr:from>
    <xdr:to>
      <xdr:col>10</xdr:col>
      <xdr:colOff>142875</xdr:colOff>
      <xdr:row>2</xdr:row>
      <xdr:rowOff>47625</xdr:rowOff>
    </xdr:to>
    <xdr:sp>
      <xdr:nvSpPr>
        <xdr:cNvPr id="1" name="Oval 1"/>
        <xdr:cNvSpPr>
          <a:spLocks/>
        </xdr:cNvSpPr>
      </xdr:nvSpPr>
      <xdr:spPr>
        <a:xfrm>
          <a:off x="6400800" y="190500"/>
          <a:ext cx="9429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1</xdr:row>
      <xdr:rowOff>0</xdr:rowOff>
    </xdr:from>
    <xdr:to>
      <xdr:col>10</xdr:col>
      <xdr:colOff>114300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05625" y="457200"/>
          <a:ext cx="8763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190500</xdr:rowOff>
    </xdr:from>
    <xdr:to>
      <xdr:col>10</xdr:col>
      <xdr:colOff>257175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4524375" y="190500"/>
          <a:ext cx="6191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104775</xdr:rowOff>
    </xdr:from>
    <xdr:to>
      <xdr:col>10</xdr:col>
      <xdr:colOff>28575</xdr:colOff>
      <xdr:row>2</xdr:row>
      <xdr:rowOff>38100</xdr:rowOff>
    </xdr:to>
    <xdr:sp>
      <xdr:nvSpPr>
        <xdr:cNvPr id="1" name="Oval 1"/>
        <xdr:cNvSpPr>
          <a:spLocks/>
        </xdr:cNvSpPr>
      </xdr:nvSpPr>
      <xdr:spPr>
        <a:xfrm>
          <a:off x="7286625" y="104775"/>
          <a:ext cx="7620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104775</xdr:rowOff>
    </xdr:from>
    <xdr:to>
      <xdr:col>10</xdr:col>
      <xdr:colOff>28575</xdr:colOff>
      <xdr:row>2</xdr:row>
      <xdr:rowOff>38100</xdr:rowOff>
    </xdr:to>
    <xdr:sp>
      <xdr:nvSpPr>
        <xdr:cNvPr id="1" name="Oval 1"/>
        <xdr:cNvSpPr>
          <a:spLocks/>
        </xdr:cNvSpPr>
      </xdr:nvSpPr>
      <xdr:spPr>
        <a:xfrm>
          <a:off x="4410075" y="104775"/>
          <a:ext cx="5619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180975</xdr:rowOff>
    </xdr:from>
    <xdr:to>
      <xdr:col>10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7239000" y="180975"/>
          <a:ext cx="8191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152400</xdr:rowOff>
    </xdr:from>
    <xdr:to>
      <xdr:col>10</xdr:col>
      <xdr:colOff>28575</xdr:colOff>
      <xdr:row>2</xdr:row>
      <xdr:rowOff>38100</xdr:rowOff>
    </xdr:to>
    <xdr:sp>
      <xdr:nvSpPr>
        <xdr:cNvPr id="1" name="Oval 1"/>
        <xdr:cNvSpPr>
          <a:spLocks/>
        </xdr:cNvSpPr>
      </xdr:nvSpPr>
      <xdr:spPr>
        <a:xfrm>
          <a:off x="7010400" y="152400"/>
          <a:ext cx="89535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</xdr:row>
      <xdr:rowOff>28575</xdr:rowOff>
    </xdr:from>
    <xdr:to>
      <xdr:col>10</xdr:col>
      <xdr:colOff>38100</xdr:colOff>
      <xdr:row>2</xdr:row>
      <xdr:rowOff>66675</xdr:rowOff>
    </xdr:to>
    <xdr:sp>
      <xdr:nvSpPr>
        <xdr:cNvPr id="1" name="Oval 1"/>
        <xdr:cNvSpPr>
          <a:spLocks/>
        </xdr:cNvSpPr>
      </xdr:nvSpPr>
      <xdr:spPr>
        <a:xfrm>
          <a:off x="6962775" y="228600"/>
          <a:ext cx="80962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85725</xdr:rowOff>
    </xdr:from>
    <xdr:to>
      <xdr:col>9</xdr:col>
      <xdr:colOff>76200</xdr:colOff>
      <xdr:row>1</xdr:row>
      <xdr:rowOff>133350</xdr:rowOff>
    </xdr:to>
    <xdr:sp>
      <xdr:nvSpPr>
        <xdr:cNvPr id="1" name="Oval 1"/>
        <xdr:cNvSpPr>
          <a:spLocks/>
        </xdr:cNvSpPr>
      </xdr:nvSpPr>
      <xdr:spPr>
        <a:xfrm>
          <a:off x="4314825" y="85725"/>
          <a:ext cx="6096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219075</xdr:colOff>
      <xdr:row>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5610225" y="0"/>
          <a:ext cx="85725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104775</xdr:rowOff>
    </xdr:from>
    <xdr:to>
      <xdr:col>10</xdr:col>
      <xdr:colOff>95250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4219575" y="104775"/>
          <a:ext cx="6286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 A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114300</xdr:rowOff>
    </xdr:from>
    <xdr:to>
      <xdr:col>8</xdr:col>
      <xdr:colOff>904875</xdr:colOff>
      <xdr:row>1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734050" y="114300"/>
          <a:ext cx="819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66675</xdr:rowOff>
    </xdr:from>
    <xdr:to>
      <xdr:col>9</xdr:col>
      <xdr:colOff>123825</xdr:colOff>
      <xdr:row>1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362575" y="66675"/>
          <a:ext cx="9144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66675</xdr:rowOff>
    </xdr:from>
    <xdr:to>
      <xdr:col>9</xdr:col>
      <xdr:colOff>123825</xdr:colOff>
      <xdr:row>1</xdr:row>
      <xdr:rowOff>104775</xdr:rowOff>
    </xdr:to>
    <xdr:sp>
      <xdr:nvSpPr>
        <xdr:cNvPr id="1" name="Oval 1"/>
        <xdr:cNvSpPr>
          <a:spLocks/>
        </xdr:cNvSpPr>
      </xdr:nvSpPr>
      <xdr:spPr>
        <a:xfrm>
          <a:off x="4400550" y="66675"/>
          <a:ext cx="6000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104775</xdr:rowOff>
    </xdr:from>
    <xdr:to>
      <xdr:col>9</xdr:col>
      <xdr:colOff>9525</xdr:colOff>
      <xdr:row>2</xdr:row>
      <xdr:rowOff>19050</xdr:rowOff>
    </xdr:to>
    <xdr:sp>
      <xdr:nvSpPr>
        <xdr:cNvPr id="1" name="Oval 1"/>
        <xdr:cNvSpPr>
          <a:spLocks/>
        </xdr:cNvSpPr>
      </xdr:nvSpPr>
      <xdr:spPr>
        <a:xfrm>
          <a:off x="5638800" y="104775"/>
          <a:ext cx="83820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38100</xdr:rowOff>
    </xdr:from>
    <xdr:to>
      <xdr:col>9</xdr:col>
      <xdr:colOff>247650</xdr:colOff>
      <xdr:row>1</xdr:row>
      <xdr:rowOff>28575</xdr:rowOff>
    </xdr:to>
    <xdr:sp>
      <xdr:nvSpPr>
        <xdr:cNvPr id="1" name="Oval 1"/>
        <xdr:cNvSpPr>
          <a:spLocks/>
        </xdr:cNvSpPr>
      </xdr:nvSpPr>
      <xdr:spPr>
        <a:xfrm>
          <a:off x="4057650" y="38100"/>
          <a:ext cx="52387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85725</xdr:rowOff>
    </xdr:from>
    <xdr:to>
      <xdr:col>9</xdr:col>
      <xdr:colOff>180975</xdr:colOff>
      <xdr:row>1</xdr:row>
      <xdr:rowOff>152400</xdr:rowOff>
    </xdr:to>
    <xdr:sp>
      <xdr:nvSpPr>
        <xdr:cNvPr id="1" name="Oval 1"/>
        <xdr:cNvSpPr>
          <a:spLocks/>
        </xdr:cNvSpPr>
      </xdr:nvSpPr>
      <xdr:spPr>
        <a:xfrm>
          <a:off x="5667375" y="85725"/>
          <a:ext cx="904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152400</xdr:rowOff>
    </xdr:from>
    <xdr:to>
      <xdr:col>9</xdr:col>
      <xdr:colOff>38100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6067425" y="152400"/>
          <a:ext cx="8096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152400</xdr:rowOff>
    </xdr:from>
    <xdr:to>
      <xdr:col>9</xdr:col>
      <xdr:colOff>38100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4972050" y="152400"/>
          <a:ext cx="4476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73776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47625</xdr:colOff>
      <xdr:row>1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895975" y="0"/>
          <a:ext cx="8191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133350</xdr:rowOff>
    </xdr:from>
    <xdr:to>
      <xdr:col>9</xdr:col>
      <xdr:colOff>323850</xdr:colOff>
      <xdr:row>1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495800" y="133350"/>
          <a:ext cx="6477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10</xdr:col>
      <xdr:colOff>76200</xdr:colOff>
      <xdr:row>1</xdr:row>
      <xdr:rowOff>28575</xdr:rowOff>
    </xdr:to>
    <xdr:sp>
      <xdr:nvSpPr>
        <xdr:cNvPr id="1" name="Oval 1"/>
        <xdr:cNvSpPr>
          <a:spLocks/>
        </xdr:cNvSpPr>
      </xdr:nvSpPr>
      <xdr:spPr>
        <a:xfrm>
          <a:off x="4152900" y="0"/>
          <a:ext cx="63817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85725</xdr:rowOff>
    </xdr:from>
    <xdr:to>
      <xdr:col>9</xdr:col>
      <xdr:colOff>38100</xdr:colOff>
      <xdr:row>1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648450" y="85725"/>
          <a:ext cx="65722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76200</xdr:rowOff>
    </xdr:from>
    <xdr:to>
      <xdr:col>9</xdr:col>
      <xdr:colOff>295275</xdr:colOff>
      <xdr:row>1</xdr:row>
      <xdr:rowOff>104775</xdr:rowOff>
    </xdr:to>
    <xdr:sp>
      <xdr:nvSpPr>
        <xdr:cNvPr id="1" name="Oval 1"/>
        <xdr:cNvSpPr>
          <a:spLocks/>
        </xdr:cNvSpPr>
      </xdr:nvSpPr>
      <xdr:spPr>
        <a:xfrm>
          <a:off x="6219825" y="76200"/>
          <a:ext cx="8001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28575</xdr:colOff>
      <xdr:row>1</xdr:row>
      <xdr:rowOff>123825</xdr:rowOff>
    </xdr:to>
    <xdr:sp>
      <xdr:nvSpPr>
        <xdr:cNvPr id="1" name="Oval 1"/>
        <xdr:cNvSpPr>
          <a:spLocks/>
        </xdr:cNvSpPr>
      </xdr:nvSpPr>
      <xdr:spPr>
        <a:xfrm>
          <a:off x="5972175" y="0"/>
          <a:ext cx="6953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66675</xdr:rowOff>
    </xdr:from>
    <xdr:to>
      <xdr:col>8</xdr:col>
      <xdr:colOff>685800</xdr:colOff>
      <xdr:row>1</xdr:row>
      <xdr:rowOff>19050</xdr:rowOff>
    </xdr:to>
    <xdr:sp>
      <xdr:nvSpPr>
        <xdr:cNvPr id="1" name="Oval 1"/>
        <xdr:cNvSpPr>
          <a:spLocks/>
        </xdr:cNvSpPr>
      </xdr:nvSpPr>
      <xdr:spPr>
        <a:xfrm>
          <a:off x="7077075" y="66675"/>
          <a:ext cx="61912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8</xdr:col>
      <xdr:colOff>904875</xdr:colOff>
      <xdr:row>1</xdr:row>
      <xdr:rowOff>76200</xdr:rowOff>
    </xdr:to>
    <xdr:sp>
      <xdr:nvSpPr>
        <xdr:cNvPr id="1" name="Oval 1"/>
        <xdr:cNvSpPr>
          <a:spLocks/>
        </xdr:cNvSpPr>
      </xdr:nvSpPr>
      <xdr:spPr>
        <a:xfrm>
          <a:off x="6010275" y="0"/>
          <a:ext cx="8763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57150</xdr:rowOff>
    </xdr:from>
    <xdr:to>
      <xdr:col>9</xdr:col>
      <xdr:colOff>9525</xdr:colOff>
      <xdr:row>1</xdr:row>
      <xdr:rowOff>47625</xdr:rowOff>
    </xdr:to>
    <xdr:sp>
      <xdr:nvSpPr>
        <xdr:cNvPr id="1" name="Oval 1"/>
        <xdr:cNvSpPr>
          <a:spLocks/>
        </xdr:cNvSpPr>
      </xdr:nvSpPr>
      <xdr:spPr>
        <a:xfrm>
          <a:off x="4419600" y="57150"/>
          <a:ext cx="3905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76200</xdr:rowOff>
    </xdr:from>
    <xdr:to>
      <xdr:col>9</xdr:col>
      <xdr:colOff>295275</xdr:colOff>
      <xdr:row>1</xdr:row>
      <xdr:rowOff>57150</xdr:rowOff>
    </xdr:to>
    <xdr:sp>
      <xdr:nvSpPr>
        <xdr:cNvPr id="1" name="Oval 1"/>
        <xdr:cNvSpPr>
          <a:spLocks/>
        </xdr:cNvSpPr>
      </xdr:nvSpPr>
      <xdr:spPr>
        <a:xfrm>
          <a:off x="4371975" y="76200"/>
          <a:ext cx="69532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76200</xdr:rowOff>
    </xdr:from>
    <xdr:to>
      <xdr:col>11</xdr:col>
      <xdr:colOff>114300</xdr:colOff>
      <xdr:row>1</xdr:row>
      <xdr:rowOff>76200</xdr:rowOff>
    </xdr:to>
    <xdr:sp>
      <xdr:nvSpPr>
        <xdr:cNvPr id="1" name="Oval 1"/>
        <xdr:cNvSpPr>
          <a:spLocks/>
        </xdr:cNvSpPr>
      </xdr:nvSpPr>
      <xdr:spPr>
        <a:xfrm>
          <a:off x="7419975" y="76200"/>
          <a:ext cx="9144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10</xdr:col>
      <xdr:colOff>76200</xdr:colOff>
      <xdr:row>1</xdr:row>
      <xdr:rowOff>28575</xdr:rowOff>
    </xdr:to>
    <xdr:sp>
      <xdr:nvSpPr>
        <xdr:cNvPr id="1" name="Oval 1"/>
        <xdr:cNvSpPr>
          <a:spLocks/>
        </xdr:cNvSpPr>
      </xdr:nvSpPr>
      <xdr:spPr>
        <a:xfrm>
          <a:off x="3619500" y="0"/>
          <a:ext cx="67627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66675</xdr:rowOff>
    </xdr:from>
    <xdr:to>
      <xdr:col>10</xdr:col>
      <xdr:colOff>142875</xdr:colOff>
      <xdr:row>1</xdr:row>
      <xdr:rowOff>47625</xdr:rowOff>
    </xdr:to>
    <xdr:sp>
      <xdr:nvSpPr>
        <xdr:cNvPr id="1" name="Oval 1"/>
        <xdr:cNvSpPr>
          <a:spLocks/>
        </xdr:cNvSpPr>
      </xdr:nvSpPr>
      <xdr:spPr>
        <a:xfrm>
          <a:off x="4171950" y="66675"/>
          <a:ext cx="63817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66675</xdr:rowOff>
    </xdr:from>
    <xdr:to>
      <xdr:col>10</xdr:col>
      <xdr:colOff>142875</xdr:colOff>
      <xdr:row>1</xdr:row>
      <xdr:rowOff>47625</xdr:rowOff>
    </xdr:to>
    <xdr:sp>
      <xdr:nvSpPr>
        <xdr:cNvPr id="1" name="Oval 1"/>
        <xdr:cNvSpPr>
          <a:spLocks/>
        </xdr:cNvSpPr>
      </xdr:nvSpPr>
      <xdr:spPr>
        <a:xfrm>
          <a:off x="3829050" y="66675"/>
          <a:ext cx="7620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 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171450</xdr:rowOff>
    </xdr:from>
    <xdr:to>
      <xdr:col>10</xdr:col>
      <xdr:colOff>219075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3886200" y="171450"/>
          <a:ext cx="67627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10</xdr:col>
      <xdr:colOff>76200</xdr:colOff>
      <xdr:row>1</xdr:row>
      <xdr:rowOff>28575</xdr:rowOff>
    </xdr:to>
    <xdr:sp>
      <xdr:nvSpPr>
        <xdr:cNvPr id="1" name="Oval 1"/>
        <xdr:cNvSpPr>
          <a:spLocks/>
        </xdr:cNvSpPr>
      </xdr:nvSpPr>
      <xdr:spPr>
        <a:xfrm>
          <a:off x="4152900" y="0"/>
          <a:ext cx="58102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K14" sqref="K14"/>
    </sheetView>
  </sheetViews>
  <sheetFormatPr defaultColWidth="11.00390625" defaultRowHeight="15.75"/>
  <cols>
    <col min="1" max="1" width="2.875" style="0" customWidth="1"/>
    <col min="2" max="2" width="4.00390625" style="0" customWidth="1"/>
    <col min="3" max="3" width="6.875" style="0" customWidth="1"/>
    <col min="4" max="4" width="3.25390625" style="0" customWidth="1"/>
    <col min="5" max="5" width="3.75390625" style="0" customWidth="1"/>
    <col min="6" max="6" width="6.75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5.625" style="0" customWidth="1"/>
    <col min="11" max="11" width="7.875" style="0" customWidth="1"/>
    <col min="12" max="12" width="6.875" style="0" customWidth="1"/>
    <col min="13" max="13" width="7.75390625" style="0" customWidth="1"/>
    <col min="14" max="14" width="5.875" style="0" customWidth="1"/>
    <col min="15" max="15" width="6.125" style="0" customWidth="1"/>
    <col min="16" max="16" width="7.125" style="0" customWidth="1"/>
    <col min="17" max="17" width="7.25390625" style="0" customWidth="1"/>
    <col min="18" max="18" width="4.00390625" style="0" customWidth="1"/>
    <col min="19" max="19" width="3.625" style="0" customWidth="1"/>
    <col min="20" max="20" width="8.75390625" style="0" customWidth="1"/>
  </cols>
  <sheetData>
    <row r="1" spans="1:20" ht="13.5" customHeight="1">
      <c r="A1" s="46"/>
      <c r="B1" s="46"/>
      <c r="C1" s="238" t="s">
        <v>42</v>
      </c>
      <c r="D1" s="239"/>
      <c r="E1" s="239"/>
      <c r="F1" s="240"/>
      <c r="G1" s="238" t="s">
        <v>43</v>
      </c>
      <c r="H1" s="239"/>
      <c r="I1" s="239"/>
      <c r="J1" s="239"/>
      <c r="K1" s="239"/>
      <c r="L1" s="239"/>
      <c r="M1" s="239"/>
      <c r="N1" s="240"/>
      <c r="O1" s="214" t="s">
        <v>44</v>
      </c>
      <c r="P1" s="215"/>
      <c r="Q1" s="207" t="s">
        <v>291</v>
      </c>
      <c r="R1" s="208"/>
      <c r="S1" s="208"/>
      <c r="T1" s="209"/>
    </row>
    <row r="2" spans="1:27" ht="16.5" thickBot="1">
      <c r="A2" s="46"/>
      <c r="B2" s="46"/>
      <c r="C2" s="241"/>
      <c r="D2" s="242"/>
      <c r="E2" s="242"/>
      <c r="F2" s="243"/>
      <c r="G2" s="241"/>
      <c r="H2" s="242"/>
      <c r="I2" s="242"/>
      <c r="J2" s="242"/>
      <c r="K2" s="242"/>
      <c r="L2" s="242"/>
      <c r="M2" s="242"/>
      <c r="N2" s="243"/>
      <c r="O2" s="216"/>
      <c r="P2" s="217"/>
      <c r="Q2" s="210"/>
      <c r="R2" s="208"/>
      <c r="S2" s="208"/>
      <c r="T2" s="209"/>
      <c r="U2" s="10"/>
      <c r="V2" s="10"/>
      <c r="W2" s="10"/>
      <c r="X2" s="10"/>
      <c r="Y2" s="10"/>
      <c r="Z2" s="10"/>
      <c r="AA2" s="10"/>
    </row>
    <row r="3" spans="1:27" ht="24.75" customHeight="1">
      <c r="A3" s="266" t="s">
        <v>0</v>
      </c>
      <c r="B3" s="285"/>
      <c r="C3" s="201" t="s">
        <v>45</v>
      </c>
      <c r="D3" s="202"/>
      <c r="E3" s="203"/>
      <c r="F3" s="259" t="s">
        <v>314</v>
      </c>
      <c r="G3" s="218" t="s">
        <v>345</v>
      </c>
      <c r="H3" s="218" t="s">
        <v>312</v>
      </c>
      <c r="I3" s="218" t="s">
        <v>287</v>
      </c>
      <c r="J3" s="231" t="s">
        <v>311</v>
      </c>
      <c r="K3" s="218" t="s">
        <v>376</v>
      </c>
      <c r="L3" s="218" t="s">
        <v>313</v>
      </c>
      <c r="M3" s="244" t="s">
        <v>315</v>
      </c>
      <c r="N3" s="218" t="s">
        <v>288</v>
      </c>
      <c r="O3" s="228" t="s">
        <v>289</v>
      </c>
      <c r="P3" s="229" t="s">
        <v>290</v>
      </c>
      <c r="Q3" s="226" t="s">
        <v>46</v>
      </c>
      <c r="R3" s="220" t="s">
        <v>47</v>
      </c>
      <c r="S3" s="221"/>
      <c r="T3" s="211" t="s">
        <v>316</v>
      </c>
      <c r="U3" s="10"/>
      <c r="V3" s="10"/>
      <c r="W3" s="10"/>
      <c r="X3" s="10"/>
      <c r="Y3" s="10"/>
      <c r="Z3" s="10"/>
      <c r="AA3" s="10"/>
    </row>
    <row r="4" spans="1:27" ht="15.75">
      <c r="A4" s="286"/>
      <c r="B4" s="287"/>
      <c r="C4" s="204"/>
      <c r="D4" s="205"/>
      <c r="E4" s="206"/>
      <c r="F4" s="259"/>
      <c r="G4" s="218"/>
      <c r="H4" s="218"/>
      <c r="I4" s="218"/>
      <c r="J4" s="232"/>
      <c r="K4" s="244"/>
      <c r="L4" s="244"/>
      <c r="M4" s="244"/>
      <c r="N4" s="296"/>
      <c r="O4" s="218"/>
      <c r="P4" s="230"/>
      <c r="Q4" s="227"/>
      <c r="R4" s="222"/>
      <c r="S4" s="223"/>
      <c r="T4" s="212"/>
      <c r="U4" s="10"/>
      <c r="V4" s="10"/>
      <c r="W4" s="10"/>
      <c r="X4" s="10"/>
      <c r="Y4" s="10"/>
      <c r="Z4" s="10"/>
      <c r="AA4" s="10"/>
    </row>
    <row r="5" spans="1:27" ht="72.75" customHeight="1" thickBot="1">
      <c r="A5" s="288"/>
      <c r="B5" s="289"/>
      <c r="C5" s="204"/>
      <c r="D5" s="205"/>
      <c r="E5" s="206"/>
      <c r="F5" s="260"/>
      <c r="G5" s="219"/>
      <c r="H5" s="219"/>
      <c r="I5" s="219"/>
      <c r="J5" s="233"/>
      <c r="K5" s="245"/>
      <c r="L5" s="245"/>
      <c r="M5" s="245"/>
      <c r="N5" s="297"/>
      <c r="O5" s="218"/>
      <c r="P5" s="230"/>
      <c r="Q5" s="227"/>
      <c r="R5" s="224"/>
      <c r="S5" s="225"/>
      <c r="T5" s="213"/>
      <c r="U5" s="10"/>
      <c r="V5" s="10"/>
      <c r="W5" s="10"/>
      <c r="X5" s="10"/>
      <c r="Y5" s="10"/>
      <c r="Z5" s="10"/>
      <c r="AA5" s="10"/>
    </row>
    <row r="6" spans="1:20" ht="39.75" customHeight="1">
      <c r="A6" s="275" t="s">
        <v>1</v>
      </c>
      <c r="B6" s="276"/>
      <c r="C6" s="246" t="s">
        <v>48</v>
      </c>
      <c r="D6" s="253" t="s">
        <v>292</v>
      </c>
      <c r="E6" s="254"/>
      <c r="F6" s="250" t="s">
        <v>293</v>
      </c>
      <c r="G6" s="265" t="s">
        <v>49</v>
      </c>
      <c r="H6" s="265" t="s">
        <v>294</v>
      </c>
      <c r="I6" s="265" t="s">
        <v>303</v>
      </c>
      <c r="J6" s="261" t="s">
        <v>295</v>
      </c>
      <c r="K6" s="262"/>
      <c r="L6" s="263"/>
      <c r="M6" s="52"/>
      <c r="N6" s="52"/>
      <c r="O6" s="265" t="s">
        <v>296</v>
      </c>
      <c r="P6" s="265" t="s">
        <v>297</v>
      </c>
      <c r="Q6" s="103" t="s">
        <v>298</v>
      </c>
      <c r="R6" s="253" t="s">
        <v>299</v>
      </c>
      <c r="S6" s="254"/>
      <c r="T6" s="73" t="s">
        <v>300</v>
      </c>
    </row>
    <row r="7" spans="1:21" ht="24" customHeight="1">
      <c r="A7" s="277"/>
      <c r="B7" s="278"/>
      <c r="C7" s="247"/>
      <c r="D7" s="255"/>
      <c r="E7" s="256"/>
      <c r="F7" s="251"/>
      <c r="G7" s="251"/>
      <c r="H7" s="270"/>
      <c r="I7" s="251"/>
      <c r="J7" s="204"/>
      <c r="K7" s="205"/>
      <c r="L7" s="256"/>
      <c r="M7" s="73"/>
      <c r="N7" s="73"/>
      <c r="O7" s="251"/>
      <c r="P7" s="251"/>
      <c r="Q7" s="10"/>
      <c r="R7" s="10"/>
      <c r="S7" s="10"/>
      <c r="T7" s="10"/>
      <c r="U7" s="10"/>
    </row>
    <row r="8" spans="1:21" ht="15" customHeight="1">
      <c r="A8" s="277"/>
      <c r="B8" s="278"/>
      <c r="C8" s="248"/>
      <c r="D8" s="204"/>
      <c r="E8" s="256"/>
      <c r="F8" s="251"/>
      <c r="G8" s="251"/>
      <c r="H8" s="251"/>
      <c r="I8" s="251"/>
      <c r="J8" s="204"/>
      <c r="K8" s="205"/>
      <c r="L8" s="256"/>
      <c r="M8" s="69"/>
      <c r="N8" s="69"/>
      <c r="O8" s="251"/>
      <c r="P8" s="251"/>
      <c r="Q8" s="10"/>
      <c r="R8" s="10"/>
      <c r="S8" s="10"/>
      <c r="T8" s="10"/>
      <c r="U8" s="10"/>
    </row>
    <row r="9" spans="1:21" ht="12" customHeight="1">
      <c r="A9" s="277"/>
      <c r="B9" s="278"/>
      <c r="C9" s="248"/>
      <c r="D9" s="204"/>
      <c r="E9" s="256"/>
      <c r="F9" s="251"/>
      <c r="G9" s="251"/>
      <c r="H9" s="251"/>
      <c r="I9" s="251"/>
      <c r="J9" s="204"/>
      <c r="K9" s="205"/>
      <c r="L9" s="256"/>
      <c r="M9" s="69"/>
      <c r="N9" s="69"/>
      <c r="O9" s="251"/>
      <c r="P9" s="251"/>
      <c r="Q9" s="10"/>
      <c r="R9" s="10"/>
      <c r="S9" s="10"/>
      <c r="T9" s="10"/>
      <c r="U9" s="10"/>
    </row>
    <row r="10" spans="1:21" ht="9.75" customHeight="1">
      <c r="A10" s="277"/>
      <c r="B10" s="278"/>
      <c r="C10" s="248"/>
      <c r="D10" s="204"/>
      <c r="E10" s="256"/>
      <c r="F10" s="251"/>
      <c r="G10" s="251"/>
      <c r="H10" s="251"/>
      <c r="I10" s="251"/>
      <c r="J10" s="204"/>
      <c r="K10" s="205"/>
      <c r="L10" s="256"/>
      <c r="M10" s="70"/>
      <c r="N10" s="70"/>
      <c r="O10" s="251"/>
      <c r="P10" s="251"/>
      <c r="Q10" s="10"/>
      <c r="R10" s="10"/>
      <c r="S10" s="10"/>
      <c r="T10" s="10"/>
      <c r="U10" s="10"/>
    </row>
    <row r="11" spans="1:21" ht="18.75" customHeight="1">
      <c r="A11" s="279"/>
      <c r="B11" s="280"/>
      <c r="C11" s="249"/>
      <c r="D11" s="257"/>
      <c r="E11" s="258"/>
      <c r="F11" s="252"/>
      <c r="G11" s="252"/>
      <c r="H11" s="252"/>
      <c r="I11" s="252"/>
      <c r="J11" s="257"/>
      <c r="K11" s="264"/>
      <c r="L11" s="258"/>
      <c r="M11" s="71"/>
      <c r="N11" s="71"/>
      <c r="O11" s="252"/>
      <c r="P11" s="252"/>
      <c r="Q11" s="10"/>
      <c r="R11" s="10"/>
      <c r="S11" s="10"/>
      <c r="T11" s="10"/>
      <c r="U11" s="10"/>
    </row>
    <row r="12" spans="1:27" ht="15.75" customHeight="1">
      <c r="A12" s="281" t="s">
        <v>2</v>
      </c>
      <c r="B12" s="282"/>
      <c r="C12" s="290" t="s">
        <v>3</v>
      </c>
      <c r="D12" s="294"/>
      <c r="E12" s="263"/>
      <c r="F12" s="290" t="s">
        <v>4</v>
      </c>
      <c r="G12" s="291"/>
      <c r="H12" s="290" t="s">
        <v>5</v>
      </c>
      <c r="I12" s="294"/>
      <c r="J12" s="236"/>
      <c r="K12" s="234"/>
      <c r="L12" s="234"/>
      <c r="M12" s="72"/>
      <c r="N12" s="234"/>
      <c r="O12" s="234"/>
      <c r="P12" s="234"/>
      <c r="Q12" s="234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5" customHeight="1">
      <c r="A13" s="283"/>
      <c r="B13" s="284"/>
      <c r="C13" s="292"/>
      <c r="D13" s="295"/>
      <c r="E13" s="258"/>
      <c r="F13" s="292"/>
      <c r="G13" s="293"/>
      <c r="H13" s="292"/>
      <c r="I13" s="295"/>
      <c r="J13" s="237"/>
      <c r="K13" s="235"/>
      <c r="L13" s="235"/>
      <c r="M13" s="43"/>
      <c r="N13" s="235"/>
      <c r="O13" s="235"/>
      <c r="P13" s="235"/>
      <c r="Q13" s="235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17" ht="63">
      <c r="A14" s="266" t="s">
        <v>6</v>
      </c>
      <c r="B14" s="267"/>
      <c r="C14" s="50" t="s">
        <v>7</v>
      </c>
      <c r="D14" s="271" t="s">
        <v>8</v>
      </c>
      <c r="E14" s="272"/>
      <c r="F14" s="50" t="s">
        <v>301</v>
      </c>
      <c r="G14" s="50" t="s">
        <v>302</v>
      </c>
      <c r="H14" s="48"/>
      <c r="I14" s="43"/>
      <c r="J14" s="43"/>
      <c r="K14" s="43"/>
      <c r="L14" s="43"/>
      <c r="M14" s="43"/>
      <c r="N14" s="43"/>
      <c r="O14" s="10"/>
      <c r="P14" s="10"/>
      <c r="Q14" s="10"/>
    </row>
    <row r="15" spans="1:17" ht="15.75">
      <c r="A15" s="268"/>
      <c r="B15" s="269"/>
      <c r="C15" s="51"/>
      <c r="D15" s="273"/>
      <c r="E15" s="274"/>
      <c r="F15" s="51"/>
      <c r="G15" s="51"/>
      <c r="H15" s="43"/>
      <c r="I15" s="43"/>
      <c r="J15" s="43"/>
      <c r="K15" s="43"/>
      <c r="L15" s="43"/>
      <c r="M15" s="43"/>
      <c r="N15" s="43"/>
      <c r="O15" s="10"/>
      <c r="P15" s="10"/>
      <c r="Q15" s="10"/>
    </row>
    <row r="16" spans="1:17" s="48" customFormat="1" ht="15.75">
      <c r="A16" s="49"/>
      <c r="B16" s="4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4"/>
      <c r="Q16" s="44"/>
    </row>
    <row r="17" spans="1:17" s="48" customFormat="1" ht="15.75">
      <c r="A17" s="45"/>
      <c r="B17" s="45"/>
      <c r="C17" s="43"/>
      <c r="D17" s="47"/>
      <c r="E17" s="47"/>
      <c r="F17" s="47"/>
      <c r="G17" s="47"/>
      <c r="H17" s="47"/>
      <c r="I17" s="47"/>
      <c r="J17" s="43"/>
      <c r="K17" s="43"/>
      <c r="L17" s="43"/>
      <c r="M17" s="43"/>
      <c r="N17" s="43"/>
      <c r="O17" s="44"/>
      <c r="P17" s="44"/>
      <c r="Q17" s="44"/>
    </row>
    <row r="18" spans="1:17" s="48" customFormat="1" ht="15.75">
      <c r="A18" s="45"/>
      <c r="B18" s="45"/>
      <c r="C18" s="43"/>
      <c r="D18" s="47"/>
      <c r="E18" s="47"/>
      <c r="F18" s="47"/>
      <c r="G18" s="47"/>
      <c r="H18" s="47"/>
      <c r="I18" s="47"/>
      <c r="J18" s="43"/>
      <c r="K18" s="43"/>
      <c r="L18" s="43"/>
      <c r="M18" s="43"/>
      <c r="N18" s="43"/>
      <c r="O18" s="44"/>
      <c r="P18" s="44"/>
      <c r="Q18" s="44"/>
    </row>
    <row r="19" spans="1:17" s="48" customFormat="1" ht="15.75">
      <c r="A19" s="45"/>
      <c r="B19" s="4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44"/>
      <c r="Q19" s="44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44">
    <mergeCell ref="O12:O13"/>
    <mergeCell ref="P12:P13"/>
    <mergeCell ref="Q12:Q13"/>
    <mergeCell ref="A3:B5"/>
    <mergeCell ref="F12:G13"/>
    <mergeCell ref="H12:I13"/>
    <mergeCell ref="N12:N13"/>
    <mergeCell ref="C12:E13"/>
    <mergeCell ref="N3:N5"/>
    <mergeCell ref="K3:K5"/>
    <mergeCell ref="A14:B15"/>
    <mergeCell ref="H6:H11"/>
    <mergeCell ref="I6:I11"/>
    <mergeCell ref="D14:E15"/>
    <mergeCell ref="G6:G11"/>
    <mergeCell ref="A6:B11"/>
    <mergeCell ref="A12:B13"/>
    <mergeCell ref="D6:E11"/>
    <mergeCell ref="F3:F5"/>
    <mergeCell ref="J6:L11"/>
    <mergeCell ref="H3:H5"/>
    <mergeCell ref="R6:S6"/>
    <mergeCell ref="O6:O11"/>
    <mergeCell ref="P6:P11"/>
    <mergeCell ref="J3:J5"/>
    <mergeCell ref="L12:L13"/>
    <mergeCell ref="J12:J13"/>
    <mergeCell ref="K12:K13"/>
    <mergeCell ref="C1:F2"/>
    <mergeCell ref="G1:N2"/>
    <mergeCell ref="L3:L5"/>
    <mergeCell ref="C6:C11"/>
    <mergeCell ref="F6:F11"/>
    <mergeCell ref="M3:M5"/>
    <mergeCell ref="C3:E5"/>
    <mergeCell ref="Q1:T2"/>
    <mergeCell ref="T3:T5"/>
    <mergeCell ref="O1:P2"/>
    <mergeCell ref="G3:G5"/>
    <mergeCell ref="I3:I5"/>
    <mergeCell ref="R3:S5"/>
    <mergeCell ref="Q3:Q5"/>
    <mergeCell ref="O3:O5"/>
    <mergeCell ref="P3:P5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G20" sqref="G20:H22"/>
    </sheetView>
  </sheetViews>
  <sheetFormatPr defaultColWidth="9.00390625" defaultRowHeight="15.75"/>
  <cols>
    <col min="1" max="1" width="6.875" style="0" customWidth="1"/>
    <col min="2" max="2" width="7.25390625" style="0" customWidth="1"/>
    <col min="3" max="3" width="6.125" style="0" customWidth="1"/>
    <col min="4" max="4" width="5.25390625" style="0" customWidth="1"/>
    <col min="5" max="5" width="5.00390625" style="0" customWidth="1"/>
    <col min="6" max="6" width="6.00390625" style="0" customWidth="1"/>
    <col min="7" max="7" width="6.625" style="0" customWidth="1"/>
    <col min="8" max="8" width="5.50390625" style="0" customWidth="1"/>
    <col min="9" max="9" width="5.625" style="0" customWidth="1"/>
    <col min="10" max="11" width="6.875" style="0" customWidth="1"/>
    <col min="12" max="12" width="6.25390625" style="0" customWidth="1"/>
    <col min="13" max="13" width="6.875" style="0" customWidth="1"/>
    <col min="14" max="14" width="7.25390625" style="0" customWidth="1"/>
    <col min="15" max="15" width="7.375" style="0" customWidth="1"/>
    <col min="16" max="16" width="7.125" style="0" customWidth="1"/>
    <col min="17" max="17" width="7.50390625" style="0" customWidth="1"/>
    <col min="18" max="18" width="7.62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16.5" thickBot="1"/>
    <row r="3" spans="1:18" ht="14.25" customHeight="1">
      <c r="A3" s="561" t="s">
        <v>9</v>
      </c>
      <c r="B3" s="562"/>
      <c r="C3" s="565" t="s">
        <v>563</v>
      </c>
      <c r="D3" s="565"/>
      <c r="E3" s="565"/>
      <c r="F3" s="565"/>
      <c r="G3" s="565"/>
      <c r="H3" s="565"/>
      <c r="I3" s="566"/>
      <c r="J3" s="569" t="s">
        <v>12</v>
      </c>
      <c r="K3" s="570"/>
      <c r="L3" s="26"/>
      <c r="M3" s="26"/>
      <c r="N3" s="26"/>
      <c r="O3" s="26"/>
      <c r="P3" s="26"/>
      <c r="Q3" s="26"/>
      <c r="R3" s="28"/>
    </row>
    <row r="4" spans="1:18" ht="14.25" customHeight="1">
      <c r="A4" s="563"/>
      <c r="B4" s="564"/>
      <c r="C4" s="567"/>
      <c r="D4" s="567"/>
      <c r="E4" s="567"/>
      <c r="F4" s="567"/>
      <c r="G4" s="567"/>
      <c r="H4" s="567"/>
      <c r="I4" s="568"/>
      <c r="J4" s="571"/>
      <c r="K4" s="548"/>
      <c r="L4" s="548">
        <v>2015</v>
      </c>
      <c r="M4" s="548"/>
      <c r="N4" s="548">
        <v>2016</v>
      </c>
      <c r="O4" s="548"/>
      <c r="P4" s="548">
        <v>2017</v>
      </c>
      <c r="Q4" s="549"/>
      <c r="R4" s="108"/>
    </row>
    <row r="5" spans="1:18" ht="12" customHeight="1">
      <c r="A5" s="438" t="s">
        <v>278</v>
      </c>
      <c r="B5" s="439"/>
      <c r="C5" s="439"/>
      <c r="D5" s="442" t="s">
        <v>244</v>
      </c>
      <c r="E5" s="442"/>
      <c r="F5" s="442"/>
      <c r="G5" s="439" t="s">
        <v>561</v>
      </c>
      <c r="H5" s="439"/>
      <c r="I5" s="444"/>
      <c r="J5" s="6"/>
      <c r="K5" s="2"/>
      <c r="L5" s="2"/>
      <c r="M5" s="2"/>
      <c r="N5" s="2"/>
      <c r="O5" s="2"/>
      <c r="P5" s="2"/>
      <c r="Q5" s="2"/>
      <c r="R5" s="7"/>
    </row>
    <row r="6" spans="1:18" ht="15.75" customHeight="1">
      <c r="A6" s="440"/>
      <c r="B6" s="441"/>
      <c r="C6" s="441"/>
      <c r="D6" s="443"/>
      <c r="E6" s="443"/>
      <c r="F6" s="443"/>
      <c r="G6" s="441"/>
      <c r="H6" s="441"/>
      <c r="I6" s="445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5.75">
      <c r="A7" s="447" t="s">
        <v>564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83"/>
      <c r="O7" s="8"/>
      <c r="P7" s="83"/>
      <c r="Q7" s="477"/>
      <c r="R7" s="417"/>
    </row>
    <row r="8" spans="1:18" ht="15.75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13.5" customHeight="1">
      <c r="A9" s="450"/>
      <c r="B9" s="451"/>
      <c r="C9" s="451"/>
      <c r="D9" s="451"/>
      <c r="E9" s="451"/>
      <c r="F9" s="451"/>
      <c r="G9" s="451"/>
      <c r="H9" s="451"/>
      <c r="I9" s="452"/>
      <c r="J9" s="550"/>
      <c r="K9" s="499"/>
      <c r="L9" s="2"/>
      <c r="M9" s="2"/>
      <c r="N9" s="2"/>
      <c r="O9" s="2"/>
      <c r="P9" s="2"/>
      <c r="Q9" s="2"/>
      <c r="R9" s="7"/>
    </row>
    <row r="10" spans="1:18" ht="14.2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551"/>
      <c r="K10" s="552"/>
      <c r="L10" s="192"/>
      <c r="M10" s="83"/>
      <c r="N10" s="11"/>
      <c r="O10" s="83"/>
      <c r="P10" s="11"/>
      <c r="Q10" s="83"/>
      <c r="R10" s="166"/>
    </row>
    <row r="11" spans="1:18" ht="11.2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3"/>
      <c r="K11" s="501"/>
      <c r="L11" s="2"/>
      <c r="M11" s="2"/>
      <c r="N11" s="2"/>
      <c r="O11" s="2"/>
      <c r="P11" s="2"/>
      <c r="Q11" s="2"/>
      <c r="R11" s="7"/>
    </row>
    <row r="12" spans="1:18" ht="13.5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555" t="s">
        <v>379</v>
      </c>
      <c r="K12" s="556"/>
      <c r="L12" s="65"/>
      <c r="M12" s="65"/>
      <c r="N12" s="65"/>
      <c r="O12" s="65"/>
      <c r="P12" s="65"/>
      <c r="Q12" s="65"/>
      <c r="R12" s="7"/>
    </row>
    <row r="13" spans="1:18" ht="13.5" customHeight="1">
      <c r="A13" s="6"/>
      <c r="B13" s="2"/>
      <c r="C13" s="2"/>
      <c r="D13" s="2"/>
      <c r="E13" s="2"/>
      <c r="F13" s="2"/>
      <c r="G13" s="2"/>
      <c r="H13" s="2"/>
      <c r="I13" s="7"/>
      <c r="J13" s="557"/>
      <c r="K13" s="558"/>
      <c r="L13" s="2"/>
      <c r="M13" s="11"/>
      <c r="N13" s="83"/>
      <c r="O13" s="8"/>
      <c r="P13" s="83"/>
      <c r="Q13" s="8"/>
      <c r="R13" s="109"/>
    </row>
    <row r="14" spans="1:18" ht="12" customHeight="1">
      <c r="A14" s="539" t="s">
        <v>11</v>
      </c>
      <c r="B14" s="540"/>
      <c r="C14" s="541" t="s">
        <v>10</v>
      </c>
      <c r="D14" s="541"/>
      <c r="E14" s="542" t="s">
        <v>557</v>
      </c>
      <c r="F14" s="543"/>
      <c r="G14" s="542" t="s">
        <v>558</v>
      </c>
      <c r="H14" s="543"/>
      <c r="I14" s="7"/>
      <c r="J14" s="559"/>
      <c r="K14" s="560"/>
      <c r="L14" s="2"/>
      <c r="M14" s="8"/>
      <c r="N14" s="2"/>
      <c r="O14" s="2"/>
      <c r="P14" s="2"/>
      <c r="Q14" s="2"/>
      <c r="R14" s="7"/>
    </row>
    <row r="15" spans="1:18" ht="12.75" customHeight="1">
      <c r="A15" s="539"/>
      <c r="B15" s="540"/>
      <c r="C15" s="541"/>
      <c r="D15" s="541"/>
      <c r="E15" s="544"/>
      <c r="F15" s="545"/>
      <c r="G15" s="544"/>
      <c r="H15" s="545"/>
      <c r="I15" s="7"/>
      <c r="J15" s="130"/>
      <c r="K15" s="131"/>
      <c r="L15" s="2"/>
      <c r="M15" s="2"/>
      <c r="N15" s="2"/>
      <c r="O15" s="2"/>
      <c r="P15" s="2"/>
      <c r="Q15" s="2"/>
      <c r="R15" s="7"/>
    </row>
    <row r="16" spans="1:18" ht="13.5" customHeight="1">
      <c r="A16" s="539"/>
      <c r="B16" s="540"/>
      <c r="C16" s="541"/>
      <c r="D16" s="541"/>
      <c r="E16" s="546"/>
      <c r="F16" s="547"/>
      <c r="G16" s="546"/>
      <c r="H16" s="547"/>
      <c r="I16" s="7"/>
      <c r="J16" s="132"/>
      <c r="K16" s="133"/>
      <c r="L16" s="2"/>
      <c r="M16" s="2"/>
      <c r="O16" s="19"/>
      <c r="P16" s="536"/>
      <c r="Q16" s="536"/>
      <c r="R16" s="7"/>
    </row>
    <row r="17" spans="1:18" ht="13.5" customHeight="1">
      <c r="A17" s="572" t="s">
        <v>377</v>
      </c>
      <c r="B17" s="534"/>
      <c r="C17" s="537" t="s">
        <v>28</v>
      </c>
      <c r="D17" s="537"/>
      <c r="E17" s="538" t="s">
        <v>59</v>
      </c>
      <c r="F17" s="538"/>
      <c r="G17" s="378" t="s">
        <v>568</v>
      </c>
      <c r="H17" s="378"/>
      <c r="I17" s="2"/>
      <c r="J17" s="134"/>
      <c r="K17" s="135"/>
      <c r="L17" s="85"/>
      <c r="M17" s="85"/>
      <c r="N17" s="85"/>
      <c r="O17" s="85"/>
      <c r="P17" s="85"/>
      <c r="Q17" s="85"/>
      <c r="R17" s="136"/>
    </row>
    <row r="18" spans="1:18" ht="12.75" customHeight="1">
      <c r="A18" s="572"/>
      <c r="B18" s="534"/>
      <c r="C18" s="537"/>
      <c r="D18" s="537"/>
      <c r="E18" s="538"/>
      <c r="F18" s="538"/>
      <c r="G18" s="378"/>
      <c r="H18" s="378"/>
      <c r="I18" s="2"/>
      <c r="J18" s="118"/>
      <c r="K18" s="4"/>
      <c r="L18" s="4"/>
      <c r="M18" s="4"/>
      <c r="N18" s="4"/>
      <c r="O18" s="4"/>
      <c r="P18" s="4"/>
      <c r="Q18" s="4"/>
      <c r="R18" s="5"/>
    </row>
    <row r="19" spans="1:18" ht="12.75" customHeight="1">
      <c r="A19" s="573"/>
      <c r="B19" s="535"/>
      <c r="C19" s="537"/>
      <c r="D19" s="537"/>
      <c r="E19" s="538"/>
      <c r="F19" s="538"/>
      <c r="G19" s="378"/>
      <c r="H19" s="378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6.5" customHeight="1">
      <c r="A20" s="572" t="s">
        <v>377</v>
      </c>
      <c r="B20" s="534"/>
      <c r="C20" s="532"/>
      <c r="D20" s="532"/>
      <c r="E20" s="532" t="s">
        <v>59</v>
      </c>
      <c r="F20" s="532"/>
      <c r="G20" s="534" t="s">
        <v>433</v>
      </c>
      <c r="H20" s="534"/>
      <c r="I20" s="7"/>
      <c r="J20" s="525" t="s">
        <v>13</v>
      </c>
      <c r="K20" s="526"/>
      <c r="L20" s="529" t="s">
        <v>10</v>
      </c>
      <c r="M20" s="526"/>
      <c r="N20" s="511" t="s">
        <v>559</v>
      </c>
      <c r="O20" s="511" t="s">
        <v>560</v>
      </c>
      <c r="P20" s="511">
        <v>2015</v>
      </c>
      <c r="Q20" s="511">
        <v>2016</v>
      </c>
      <c r="R20" s="513">
        <v>2017</v>
      </c>
    </row>
    <row r="21" spans="1:18" ht="13.5" customHeight="1">
      <c r="A21" s="572"/>
      <c r="B21" s="534"/>
      <c r="C21" s="532"/>
      <c r="D21" s="532"/>
      <c r="E21" s="532"/>
      <c r="F21" s="532"/>
      <c r="G21" s="534"/>
      <c r="H21" s="534"/>
      <c r="I21" s="7"/>
      <c r="J21" s="527"/>
      <c r="K21" s="528"/>
      <c r="L21" s="530"/>
      <c r="M21" s="528"/>
      <c r="N21" s="512"/>
      <c r="O21" s="512"/>
      <c r="P21" s="512"/>
      <c r="Q21" s="512"/>
      <c r="R21" s="514"/>
    </row>
    <row r="22" spans="1:18" ht="15.75" customHeight="1">
      <c r="A22" s="573"/>
      <c r="B22" s="535"/>
      <c r="C22" s="533"/>
      <c r="D22" s="533"/>
      <c r="E22" s="533"/>
      <c r="F22" s="533"/>
      <c r="G22" s="535"/>
      <c r="H22" s="535"/>
      <c r="I22" s="7"/>
      <c r="J22" s="6"/>
      <c r="K22" s="2"/>
      <c r="L22" s="2"/>
      <c r="M22" s="2"/>
      <c r="N22" s="2"/>
      <c r="O22" s="2"/>
      <c r="P22" s="2"/>
      <c r="Q22" s="2"/>
      <c r="R22" s="7"/>
    </row>
    <row r="23" spans="1:18" ht="13.5" customHeight="1">
      <c r="A23" s="1"/>
      <c r="B23" s="2"/>
      <c r="C23" s="2"/>
      <c r="D23" s="2"/>
      <c r="E23" s="2"/>
      <c r="F23" s="2"/>
      <c r="G23" s="2"/>
      <c r="H23" s="2"/>
      <c r="I23" s="3"/>
      <c r="J23" s="500"/>
      <c r="K23" s="501"/>
      <c r="L23" s="507"/>
      <c r="M23" s="508"/>
      <c r="N23" s="182"/>
      <c r="O23" s="183"/>
      <c r="P23" s="183"/>
      <c r="Q23" s="183"/>
      <c r="R23" s="183"/>
    </row>
    <row r="24" spans="1:18" ht="15.75">
      <c r="A24" s="1"/>
      <c r="B24" s="2"/>
      <c r="C24" s="2"/>
      <c r="D24" s="2"/>
      <c r="E24" s="2"/>
      <c r="F24" s="2"/>
      <c r="G24" s="2"/>
      <c r="H24" s="2"/>
      <c r="I24" s="3"/>
      <c r="J24" s="515" t="s">
        <v>439</v>
      </c>
      <c r="K24" s="516"/>
      <c r="L24" s="579" t="s">
        <v>59</v>
      </c>
      <c r="M24" s="580"/>
      <c r="N24" s="583">
        <v>50</v>
      </c>
      <c r="O24" s="574">
        <v>0.9</v>
      </c>
      <c r="P24" s="574">
        <v>0.6</v>
      </c>
      <c r="Q24" s="574">
        <v>0.7</v>
      </c>
      <c r="R24" s="139">
        <v>0.9</v>
      </c>
    </row>
    <row r="25" spans="1:18" ht="15.75">
      <c r="A25" s="118"/>
      <c r="B25" s="4"/>
      <c r="C25" s="4"/>
      <c r="D25" s="4"/>
      <c r="E25" s="4"/>
      <c r="F25" s="4"/>
      <c r="G25" s="4"/>
      <c r="H25" s="4"/>
      <c r="I25" s="5"/>
      <c r="J25" s="577"/>
      <c r="K25" s="578"/>
      <c r="L25" s="581"/>
      <c r="M25" s="582"/>
      <c r="N25" s="584"/>
      <c r="O25" s="575"/>
      <c r="P25" s="575"/>
      <c r="Q25" s="575"/>
      <c r="R25" s="140"/>
    </row>
  </sheetData>
  <sheetProtection/>
  <mergeCells count="43">
    <mergeCell ref="P24:P25"/>
    <mergeCell ref="Q24:Q25"/>
    <mergeCell ref="J24:K25"/>
    <mergeCell ref="L24:M25"/>
    <mergeCell ref="N24:N25"/>
    <mergeCell ref="O24:O25"/>
    <mergeCell ref="R20:R21"/>
    <mergeCell ref="J20:K21"/>
    <mergeCell ref="L20:M21"/>
    <mergeCell ref="N20:N21"/>
    <mergeCell ref="O20:O21"/>
    <mergeCell ref="J23:K23"/>
    <mergeCell ref="L23:M23"/>
    <mergeCell ref="A20:B22"/>
    <mergeCell ref="C20:D22"/>
    <mergeCell ref="E20:F22"/>
    <mergeCell ref="G20:H22"/>
    <mergeCell ref="P20:P21"/>
    <mergeCell ref="Q20:Q21"/>
    <mergeCell ref="C14:D16"/>
    <mergeCell ref="E14:F16"/>
    <mergeCell ref="G14:H16"/>
    <mergeCell ref="P16:Q16"/>
    <mergeCell ref="A17:B19"/>
    <mergeCell ref="C17:D19"/>
    <mergeCell ref="E17:F19"/>
    <mergeCell ref="G17:H19"/>
    <mergeCell ref="P4:Q4"/>
    <mergeCell ref="A5:C6"/>
    <mergeCell ref="D5:F6"/>
    <mergeCell ref="G5:I6"/>
    <mergeCell ref="J6:K8"/>
    <mergeCell ref="A7:I12"/>
    <mergeCell ref="Q7:R7"/>
    <mergeCell ref="J9:K11"/>
    <mergeCell ref="J12:K14"/>
    <mergeCell ref="A14:B16"/>
    <mergeCell ref="A1:I1"/>
    <mergeCell ref="A3:B4"/>
    <mergeCell ref="C3:I4"/>
    <mergeCell ref="J3:K4"/>
    <mergeCell ref="L4:M4"/>
    <mergeCell ref="N4:O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H30" sqref="H30"/>
    </sheetView>
  </sheetViews>
  <sheetFormatPr defaultColWidth="9.00390625" defaultRowHeight="15.75"/>
  <cols>
    <col min="1" max="1" width="6.50390625" style="0" customWidth="1"/>
    <col min="2" max="2" width="6.00390625" style="0" customWidth="1"/>
    <col min="3" max="3" width="5.375" style="0" customWidth="1"/>
    <col min="4" max="5" width="5.875" style="0" customWidth="1"/>
    <col min="6" max="6" width="4.50390625" style="0" customWidth="1"/>
    <col min="7" max="7" width="6.00390625" style="0" customWidth="1"/>
    <col min="8" max="8" width="5.25390625" style="0" customWidth="1"/>
    <col min="9" max="9" width="6.00390625" style="0" customWidth="1"/>
    <col min="10" max="10" width="6.375" style="0" customWidth="1"/>
    <col min="11" max="11" width="6.875" style="0" customWidth="1"/>
    <col min="12" max="12" width="6.00390625" style="0" customWidth="1"/>
    <col min="13" max="13" width="6.875" style="0" customWidth="1"/>
    <col min="14" max="14" width="8.25390625" style="0" customWidth="1"/>
    <col min="15" max="15" width="6.875" style="0" customWidth="1"/>
    <col min="16" max="16" width="7.00390625" style="0" customWidth="1"/>
    <col min="17" max="17" width="5.875" style="0" customWidth="1"/>
    <col min="18" max="18" width="6.00390625" style="0" customWidth="1"/>
  </cols>
  <sheetData>
    <row r="1" ht="12.75" customHeight="1"/>
    <row r="2" spans="1:9" ht="21.75" customHeight="1">
      <c r="A2" s="430" t="s">
        <v>396</v>
      </c>
      <c r="B2" s="431"/>
      <c r="C2" s="431"/>
      <c r="D2" s="431"/>
      <c r="E2" s="431"/>
      <c r="F2" s="431"/>
      <c r="G2" s="431"/>
      <c r="H2" s="431"/>
      <c r="I2" s="431"/>
    </row>
    <row r="3" ht="14.25" customHeight="1" thickBot="1"/>
    <row r="4" spans="1:18" ht="13.5" customHeight="1">
      <c r="A4" s="561" t="s">
        <v>9</v>
      </c>
      <c r="B4" s="562"/>
      <c r="C4" s="565" t="s">
        <v>429</v>
      </c>
      <c r="D4" s="565"/>
      <c r="E4" s="565"/>
      <c r="F4" s="565"/>
      <c r="G4" s="565"/>
      <c r="H4" s="565"/>
      <c r="I4" s="566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20.25" customHeight="1">
      <c r="A5" s="563"/>
      <c r="B5" s="564"/>
      <c r="C5" s="567"/>
      <c r="D5" s="567"/>
      <c r="E5" s="567"/>
      <c r="F5" s="567"/>
      <c r="G5" s="567"/>
      <c r="H5" s="567"/>
      <c r="I5" s="568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13.5" customHeight="1">
      <c r="A6" s="648" t="s">
        <v>446</v>
      </c>
      <c r="B6" s="620"/>
      <c r="C6" s="620"/>
      <c r="D6" s="442" t="s">
        <v>244</v>
      </c>
      <c r="E6" s="442"/>
      <c r="F6" s="442"/>
      <c r="G6" s="439" t="s">
        <v>447</v>
      </c>
      <c r="H6" s="439"/>
      <c r="I6" s="444"/>
      <c r="J6" s="6"/>
      <c r="K6" s="2"/>
      <c r="L6" s="2"/>
      <c r="M6" s="2"/>
      <c r="N6" s="2"/>
      <c r="O6" s="2"/>
      <c r="P6" s="2"/>
      <c r="Q6" s="2"/>
      <c r="R6" s="7"/>
    </row>
    <row r="7" spans="1:18" ht="12.75" customHeight="1">
      <c r="A7" s="649"/>
      <c r="B7" s="622"/>
      <c r="C7" s="622"/>
      <c r="D7" s="443"/>
      <c r="E7" s="443"/>
      <c r="F7" s="443"/>
      <c r="G7" s="441"/>
      <c r="H7" s="441"/>
      <c r="I7" s="445"/>
      <c r="J7" s="550" t="s">
        <v>443</v>
      </c>
      <c r="K7" s="499"/>
      <c r="L7" s="2"/>
      <c r="M7" s="2"/>
      <c r="N7" s="2"/>
      <c r="O7" s="2"/>
      <c r="P7" s="2"/>
      <c r="Q7" s="2"/>
      <c r="R7" s="7"/>
    </row>
    <row r="8" spans="1:18" ht="10.5" customHeight="1">
      <c r="A8" s="447" t="s">
        <v>369</v>
      </c>
      <c r="B8" s="448"/>
      <c r="C8" s="448"/>
      <c r="D8" s="448"/>
      <c r="E8" s="448"/>
      <c r="F8" s="448"/>
      <c r="G8" s="448"/>
      <c r="H8" s="448"/>
      <c r="I8" s="449"/>
      <c r="J8" s="551"/>
      <c r="K8" s="552"/>
      <c r="L8" s="83"/>
      <c r="M8" s="153"/>
      <c r="N8" s="2"/>
      <c r="O8" s="2"/>
      <c r="P8" s="2"/>
      <c r="Q8" s="2"/>
      <c r="R8" s="7"/>
    </row>
    <row r="9" spans="1:18" ht="11.25" customHeight="1">
      <c r="A9" s="450"/>
      <c r="B9" s="451"/>
      <c r="C9" s="451"/>
      <c r="D9" s="451"/>
      <c r="E9" s="451"/>
      <c r="F9" s="451"/>
      <c r="G9" s="451"/>
      <c r="H9" s="451"/>
      <c r="I9" s="452"/>
      <c r="J9" s="553"/>
      <c r="K9" s="501"/>
      <c r="L9" s="2"/>
      <c r="M9" s="2"/>
      <c r="N9" s="2"/>
      <c r="O9" s="2"/>
      <c r="P9" s="2"/>
      <c r="Q9" s="2"/>
      <c r="R9" s="7"/>
    </row>
    <row r="10" spans="1:18" ht="12.7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550" t="s">
        <v>379</v>
      </c>
      <c r="K10" s="499"/>
      <c r="L10" s="2"/>
      <c r="M10" s="2"/>
      <c r="N10" s="2"/>
      <c r="O10" s="2"/>
      <c r="P10" s="2"/>
      <c r="Q10" s="2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551"/>
      <c r="K11" s="552"/>
      <c r="L11" s="2"/>
      <c r="M11" s="8"/>
      <c r="N11" s="83"/>
      <c r="O11" s="8"/>
      <c r="P11" s="83"/>
      <c r="Q11" s="8"/>
      <c r="R11" s="109"/>
    </row>
    <row r="12" spans="1:18" ht="10.5" customHeight="1">
      <c r="A12" s="450"/>
      <c r="B12" s="451"/>
      <c r="C12" s="451"/>
      <c r="D12" s="451"/>
      <c r="E12" s="451"/>
      <c r="F12" s="451"/>
      <c r="G12" s="451"/>
      <c r="H12" s="451"/>
      <c r="I12" s="452"/>
      <c r="J12" s="553"/>
      <c r="K12" s="501"/>
      <c r="L12" s="2"/>
      <c r="M12" s="2"/>
      <c r="N12" s="2"/>
      <c r="O12" s="2"/>
      <c r="P12" s="2"/>
      <c r="Q12" s="2"/>
      <c r="R12" s="7"/>
    </row>
    <row r="13" spans="1:18" ht="3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59"/>
      <c r="K13" s="60"/>
      <c r="L13" s="65"/>
      <c r="M13" s="65"/>
      <c r="N13" s="65"/>
      <c r="O13" s="65"/>
      <c r="P13" s="65"/>
      <c r="Q13" s="65"/>
      <c r="R13" s="7"/>
    </row>
    <row r="14" spans="1:18" ht="8.25" customHeight="1">
      <c r="A14" s="6"/>
      <c r="B14" s="2"/>
      <c r="C14" s="2"/>
      <c r="D14" s="2"/>
      <c r="E14" s="2"/>
      <c r="F14" s="2"/>
      <c r="G14" s="2"/>
      <c r="H14" s="2"/>
      <c r="I14" s="7"/>
      <c r="J14" s="61"/>
      <c r="K14" s="62"/>
      <c r="L14" s="2"/>
      <c r="M14" s="11"/>
      <c r="O14" s="83"/>
      <c r="P14" s="2"/>
      <c r="Q14" s="2"/>
      <c r="R14" s="7"/>
    </row>
    <row r="15" spans="1:18" ht="15" customHeight="1">
      <c r="A15" s="571" t="s">
        <v>11</v>
      </c>
      <c r="B15" s="548"/>
      <c r="C15" s="641" t="s">
        <v>10</v>
      </c>
      <c r="D15" s="641"/>
      <c r="E15" s="642" t="s">
        <v>557</v>
      </c>
      <c r="F15" s="643"/>
      <c r="G15" s="642" t="s">
        <v>558</v>
      </c>
      <c r="H15" s="643"/>
      <c r="I15" s="7"/>
      <c r="J15" s="63"/>
      <c r="K15" s="64"/>
      <c r="L15" s="2"/>
      <c r="M15" s="2"/>
      <c r="N15" s="2"/>
      <c r="O15" s="2"/>
      <c r="P15" s="2"/>
      <c r="Q15" s="2"/>
      <c r="R15" s="7"/>
    </row>
    <row r="16" spans="1:18" ht="10.5" customHeight="1">
      <c r="A16" s="571"/>
      <c r="B16" s="548"/>
      <c r="C16" s="641"/>
      <c r="D16" s="641"/>
      <c r="E16" s="644"/>
      <c r="F16" s="645"/>
      <c r="G16" s="644"/>
      <c r="H16" s="645"/>
      <c r="I16" s="7"/>
      <c r="J16" s="53"/>
      <c r="K16" s="54"/>
      <c r="L16" s="2"/>
      <c r="M16" s="2"/>
      <c r="N16" s="2"/>
      <c r="O16" s="2"/>
      <c r="P16" s="2"/>
      <c r="Q16" s="2"/>
      <c r="R16" s="7"/>
    </row>
    <row r="17" spans="1:18" ht="15.75">
      <c r="A17" s="571"/>
      <c r="B17" s="548"/>
      <c r="C17" s="641"/>
      <c r="D17" s="641"/>
      <c r="E17" s="646"/>
      <c r="F17" s="647"/>
      <c r="G17" s="646"/>
      <c r="H17" s="647"/>
      <c r="I17" s="7"/>
      <c r="J17" s="55"/>
      <c r="K17" s="56"/>
      <c r="L17" s="2"/>
      <c r="M17" s="2"/>
      <c r="O17" s="19"/>
      <c r="P17" s="592"/>
      <c r="Q17" s="592"/>
      <c r="R17" s="7"/>
    </row>
    <row r="18" spans="1:18" ht="10.5" customHeight="1">
      <c r="A18" s="638" t="s">
        <v>448</v>
      </c>
      <c r="B18" s="639"/>
      <c r="C18" s="532" t="s">
        <v>28</v>
      </c>
      <c r="D18" s="532"/>
      <c r="E18" s="532">
        <v>0</v>
      </c>
      <c r="F18" s="532"/>
      <c r="G18" s="640">
        <v>1</v>
      </c>
      <c r="H18" s="640"/>
      <c r="I18" s="7"/>
      <c r="J18" s="57"/>
      <c r="K18" s="58"/>
      <c r="L18" s="4"/>
      <c r="M18" s="4"/>
      <c r="N18" s="4"/>
      <c r="O18" s="4"/>
      <c r="P18" s="4"/>
      <c r="Q18" s="4"/>
      <c r="R18" s="110"/>
    </row>
    <row r="19" spans="1:18" ht="11.25" customHeight="1">
      <c r="A19" s="638"/>
      <c r="B19" s="639"/>
      <c r="C19" s="532"/>
      <c r="D19" s="532"/>
      <c r="E19" s="532"/>
      <c r="F19" s="532"/>
      <c r="G19" s="640"/>
      <c r="H19" s="640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.75">
      <c r="A20" s="638"/>
      <c r="B20" s="639"/>
      <c r="C20" s="532"/>
      <c r="D20" s="532"/>
      <c r="E20" s="532"/>
      <c r="F20" s="532"/>
      <c r="G20" s="640"/>
      <c r="H20" s="640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15" customHeight="1">
      <c r="A21" s="637"/>
      <c r="B21" s="532"/>
      <c r="C21" s="532"/>
      <c r="D21" s="532"/>
      <c r="E21" s="532"/>
      <c r="F21" s="532"/>
      <c r="G21" s="532"/>
      <c r="H21" s="532"/>
      <c r="I21" s="7"/>
      <c r="J21" s="525" t="s">
        <v>13</v>
      </c>
      <c r="K21" s="526"/>
      <c r="L21" s="529" t="s">
        <v>10</v>
      </c>
      <c r="M21" s="526"/>
      <c r="N21" s="511" t="s">
        <v>559</v>
      </c>
      <c r="O21" s="511" t="s">
        <v>560</v>
      </c>
      <c r="P21" s="511">
        <v>2015</v>
      </c>
      <c r="Q21" s="511">
        <v>2016</v>
      </c>
      <c r="R21" s="513">
        <v>2017</v>
      </c>
    </row>
    <row r="22" spans="1:18" ht="15.75">
      <c r="A22" s="637"/>
      <c r="B22" s="532"/>
      <c r="C22" s="532"/>
      <c r="D22" s="532"/>
      <c r="E22" s="532"/>
      <c r="F22" s="532"/>
      <c r="G22" s="532"/>
      <c r="H22" s="532"/>
      <c r="I22" s="7"/>
      <c r="J22" s="527"/>
      <c r="K22" s="528"/>
      <c r="L22" s="530"/>
      <c r="M22" s="528"/>
      <c r="N22" s="512"/>
      <c r="O22" s="512"/>
      <c r="P22" s="512"/>
      <c r="Q22" s="512"/>
      <c r="R22" s="514"/>
    </row>
    <row r="23" spans="1:18" ht="9.75" customHeight="1">
      <c r="A23" s="637"/>
      <c r="B23" s="532"/>
      <c r="C23" s="532"/>
      <c r="D23" s="532"/>
      <c r="E23" s="532"/>
      <c r="F23" s="532"/>
      <c r="G23" s="532"/>
      <c r="H23" s="532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5.75">
      <c r="A24" s="1"/>
      <c r="B24" s="2"/>
      <c r="C24" s="2"/>
      <c r="D24" s="2"/>
      <c r="E24" s="2"/>
      <c r="F24" s="2"/>
      <c r="G24" s="2"/>
      <c r="H24" s="2"/>
      <c r="I24" s="3"/>
      <c r="J24" s="399" t="s">
        <v>434</v>
      </c>
      <c r="K24" s="400"/>
      <c r="L24" s="399" t="s">
        <v>435</v>
      </c>
      <c r="M24" s="400"/>
      <c r="N24" s="590">
        <v>0</v>
      </c>
      <c r="O24" s="590">
        <v>5</v>
      </c>
      <c r="P24" s="590">
        <v>3</v>
      </c>
      <c r="Q24" s="590">
        <v>2</v>
      </c>
      <c r="R24" s="590">
        <v>5</v>
      </c>
    </row>
    <row r="25" spans="1:18" ht="13.5" customHeight="1">
      <c r="A25" s="1"/>
      <c r="B25" s="2"/>
      <c r="C25" s="2"/>
      <c r="D25" s="2"/>
      <c r="E25" s="2"/>
      <c r="F25" s="2"/>
      <c r="G25" s="2"/>
      <c r="H25" s="2"/>
      <c r="I25" s="3"/>
      <c r="J25" s="411"/>
      <c r="K25" s="412"/>
      <c r="L25" s="411"/>
      <c r="M25" s="412"/>
      <c r="N25" s="591"/>
      <c r="O25" s="591"/>
      <c r="P25" s="591"/>
      <c r="Q25" s="591"/>
      <c r="R25" s="591"/>
    </row>
    <row r="26" spans="1:18" ht="13.5" customHeight="1">
      <c r="A26" s="1"/>
      <c r="B26" s="2"/>
      <c r="C26" s="2"/>
      <c r="D26" s="2"/>
      <c r="E26" s="2"/>
      <c r="F26" s="2"/>
      <c r="G26" s="2"/>
      <c r="H26" s="2"/>
      <c r="I26" s="3"/>
      <c r="J26" s="463" t="s">
        <v>370</v>
      </c>
      <c r="K26" s="464"/>
      <c r="L26" s="463" t="s">
        <v>28</v>
      </c>
      <c r="M26" s="464"/>
      <c r="N26" s="587" t="s">
        <v>62</v>
      </c>
      <c r="O26" s="585">
        <v>0.03</v>
      </c>
      <c r="P26" s="585">
        <v>2</v>
      </c>
      <c r="Q26" s="585">
        <v>3</v>
      </c>
      <c r="R26" s="585">
        <v>3</v>
      </c>
    </row>
    <row r="27" spans="1:18" ht="14.25" customHeight="1">
      <c r="A27" s="1"/>
      <c r="B27" s="2"/>
      <c r="C27" s="2"/>
      <c r="D27" s="2"/>
      <c r="E27" s="2"/>
      <c r="F27" s="2"/>
      <c r="G27" s="2"/>
      <c r="H27" s="2"/>
      <c r="I27" s="3"/>
      <c r="J27" s="465"/>
      <c r="K27" s="466"/>
      <c r="L27" s="465"/>
      <c r="M27" s="466"/>
      <c r="N27" s="588"/>
      <c r="O27" s="586"/>
      <c r="P27" s="586"/>
      <c r="Q27" s="586"/>
      <c r="R27" s="586"/>
    </row>
    <row r="28" spans="1:18" ht="11.25" customHeight="1">
      <c r="A28" s="1"/>
      <c r="B28" s="2"/>
      <c r="C28" s="2"/>
      <c r="D28" s="2"/>
      <c r="E28" s="2"/>
      <c r="F28" s="2"/>
      <c r="G28" s="2"/>
      <c r="H28" s="2"/>
      <c r="I28" s="3"/>
      <c r="J28" s="463" t="s">
        <v>445</v>
      </c>
      <c r="K28" s="464"/>
      <c r="L28" s="463" t="s">
        <v>437</v>
      </c>
      <c r="M28" s="464"/>
      <c r="N28" s="585">
        <v>0</v>
      </c>
      <c r="O28" s="585">
        <v>10</v>
      </c>
      <c r="P28" s="585">
        <v>2</v>
      </c>
      <c r="Q28" s="585">
        <v>5</v>
      </c>
      <c r="R28" s="585">
        <v>10</v>
      </c>
    </row>
    <row r="29" spans="1:18" ht="15.75">
      <c r="A29" s="1"/>
      <c r="B29" s="2"/>
      <c r="C29" s="2"/>
      <c r="D29" s="2"/>
      <c r="E29" s="2"/>
      <c r="F29" s="2"/>
      <c r="G29" s="2"/>
      <c r="H29" s="2"/>
      <c r="I29" s="3"/>
      <c r="J29" s="465"/>
      <c r="K29" s="466"/>
      <c r="L29" s="465"/>
      <c r="M29" s="466"/>
      <c r="N29" s="586"/>
      <c r="O29" s="586"/>
      <c r="P29" s="586"/>
      <c r="Q29" s="586"/>
      <c r="R29" s="586"/>
    </row>
    <row r="30" spans="1:18" ht="15.75">
      <c r="A30" s="1"/>
      <c r="B30" s="2"/>
      <c r="C30" s="2"/>
      <c r="D30" s="2"/>
      <c r="E30" s="2"/>
      <c r="F30" s="2"/>
      <c r="G30" s="2"/>
      <c r="H30" s="2"/>
      <c r="I30" s="3"/>
      <c r="J30" s="602" t="s">
        <v>371</v>
      </c>
      <c r="K30" s="603"/>
      <c r="L30" s="602" t="s">
        <v>372</v>
      </c>
      <c r="M30" s="603"/>
      <c r="N30" s="112" t="s">
        <v>304</v>
      </c>
      <c r="O30" s="151">
        <v>0.1</v>
      </c>
      <c r="P30" s="151">
        <v>0.03</v>
      </c>
      <c r="Q30" s="151">
        <v>0.07</v>
      </c>
      <c r="R30" s="151">
        <v>0.1</v>
      </c>
    </row>
    <row r="31" spans="1:18" ht="23.25" customHeight="1">
      <c r="A31" s="1"/>
      <c r="B31" s="2"/>
      <c r="C31" s="2"/>
      <c r="D31" s="2"/>
      <c r="E31" s="2"/>
      <c r="F31" s="2"/>
      <c r="G31" s="2"/>
      <c r="H31" s="2"/>
      <c r="I31" s="3"/>
      <c r="J31" s="602" t="s">
        <v>438</v>
      </c>
      <c r="K31" s="603"/>
      <c r="L31" s="602" t="s">
        <v>373</v>
      </c>
      <c r="M31" s="603"/>
      <c r="N31" s="152">
        <v>0</v>
      </c>
      <c r="O31" s="152">
        <v>2</v>
      </c>
      <c r="P31" s="152">
        <v>2</v>
      </c>
      <c r="Q31" s="152">
        <v>2</v>
      </c>
      <c r="R31" s="152">
        <v>2</v>
      </c>
    </row>
  </sheetData>
  <sheetProtection/>
  <mergeCells count="58">
    <mergeCell ref="A2:I2"/>
    <mergeCell ref="A4:B5"/>
    <mergeCell ref="C4:I5"/>
    <mergeCell ref="J4:K5"/>
    <mergeCell ref="L5:M5"/>
    <mergeCell ref="N5:O5"/>
    <mergeCell ref="P5:Q5"/>
    <mergeCell ref="A6:C7"/>
    <mergeCell ref="D6:F7"/>
    <mergeCell ref="G6:I7"/>
    <mergeCell ref="J7:K9"/>
    <mergeCell ref="A8:I13"/>
    <mergeCell ref="J10:K12"/>
    <mergeCell ref="P17:Q17"/>
    <mergeCell ref="A18:B20"/>
    <mergeCell ref="C18:D20"/>
    <mergeCell ref="E18:F20"/>
    <mergeCell ref="G18:H20"/>
    <mergeCell ref="A15:B17"/>
    <mergeCell ref="C15:D17"/>
    <mergeCell ref="E15:F17"/>
    <mergeCell ref="G15:H17"/>
    <mergeCell ref="J21:K22"/>
    <mergeCell ref="L21:M22"/>
    <mergeCell ref="N21:N22"/>
    <mergeCell ref="O21:O22"/>
    <mergeCell ref="A21:B23"/>
    <mergeCell ref="C21:D23"/>
    <mergeCell ref="E21:F23"/>
    <mergeCell ref="G21:H23"/>
    <mergeCell ref="P21:P22"/>
    <mergeCell ref="Q21:Q22"/>
    <mergeCell ref="R21:R22"/>
    <mergeCell ref="J24:K25"/>
    <mergeCell ref="L24:M25"/>
    <mergeCell ref="N24:N25"/>
    <mergeCell ref="O24:O25"/>
    <mergeCell ref="P24:P25"/>
    <mergeCell ref="Q24:Q25"/>
    <mergeCell ref="R24:R25"/>
    <mergeCell ref="R26:R27"/>
    <mergeCell ref="J28:K29"/>
    <mergeCell ref="L28:M29"/>
    <mergeCell ref="N28:N29"/>
    <mergeCell ref="O28:O29"/>
    <mergeCell ref="P28:P29"/>
    <mergeCell ref="Q28:Q29"/>
    <mergeCell ref="R28:R29"/>
    <mergeCell ref="J26:K27"/>
    <mergeCell ref="L26:M27"/>
    <mergeCell ref="J30:K30"/>
    <mergeCell ref="L30:M30"/>
    <mergeCell ref="J31:K31"/>
    <mergeCell ref="L31:M31"/>
    <mergeCell ref="P26:P27"/>
    <mergeCell ref="Q26:Q27"/>
    <mergeCell ref="N26:N27"/>
    <mergeCell ref="O26:O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P10" sqref="P10"/>
    </sheetView>
  </sheetViews>
  <sheetFormatPr defaultColWidth="9.00390625" defaultRowHeight="15.75"/>
  <cols>
    <col min="1" max="1" width="6.625" style="0" customWidth="1"/>
    <col min="2" max="2" width="6.375" style="0" customWidth="1"/>
    <col min="3" max="3" width="6.625" style="0" customWidth="1"/>
    <col min="4" max="4" width="6.25390625" style="0" customWidth="1"/>
    <col min="5" max="5" width="6.125" style="0" customWidth="1"/>
    <col min="6" max="6" width="6.75390625" style="0" customWidth="1"/>
    <col min="7" max="8" width="6.50390625" style="0" customWidth="1"/>
    <col min="9" max="9" width="6.375" style="0" customWidth="1"/>
    <col min="10" max="10" width="7.50390625" style="0" customWidth="1"/>
    <col min="11" max="11" width="7.00390625" style="0" customWidth="1"/>
    <col min="12" max="12" width="6.50390625" style="0" customWidth="1"/>
    <col min="13" max="13" width="6.375" style="0" customWidth="1"/>
    <col min="14" max="14" width="6.625" style="0" customWidth="1"/>
    <col min="15" max="15" width="6.125" style="0" customWidth="1"/>
    <col min="16" max="16" width="6.00390625" style="0" customWidth="1"/>
    <col min="17" max="17" width="5.625" style="0" customWidth="1"/>
    <col min="18" max="18" width="5.7539062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14.25" customHeight="1" thickBot="1"/>
    <row r="3" spans="1:18" ht="15.75">
      <c r="A3" s="561" t="s">
        <v>9</v>
      </c>
      <c r="B3" s="562"/>
      <c r="C3" s="565" t="s">
        <v>563</v>
      </c>
      <c r="D3" s="565"/>
      <c r="E3" s="565"/>
      <c r="F3" s="565"/>
      <c r="G3" s="565"/>
      <c r="H3" s="565"/>
      <c r="I3" s="566"/>
      <c r="J3" s="569" t="s">
        <v>12</v>
      </c>
      <c r="K3" s="570"/>
      <c r="L3" s="26"/>
      <c r="M3" s="26"/>
      <c r="N3" s="26"/>
      <c r="O3" s="26"/>
      <c r="P3" s="26"/>
      <c r="Q3" s="26"/>
      <c r="R3" s="28"/>
    </row>
    <row r="4" spans="1:18" ht="15.75">
      <c r="A4" s="563"/>
      <c r="B4" s="564"/>
      <c r="C4" s="567"/>
      <c r="D4" s="567"/>
      <c r="E4" s="567"/>
      <c r="F4" s="567"/>
      <c r="G4" s="567"/>
      <c r="H4" s="567"/>
      <c r="I4" s="568"/>
      <c r="J4" s="571"/>
      <c r="K4" s="548"/>
      <c r="L4" s="548">
        <v>2015</v>
      </c>
      <c r="M4" s="548"/>
      <c r="N4" s="548">
        <v>2016</v>
      </c>
      <c r="O4" s="548"/>
      <c r="P4" s="548">
        <v>2017</v>
      </c>
      <c r="Q4" s="549"/>
      <c r="R4" s="108"/>
    </row>
    <row r="5" spans="1:18" ht="13.5" customHeight="1">
      <c r="A5" s="438" t="s">
        <v>446</v>
      </c>
      <c r="B5" s="439"/>
      <c r="C5" s="439"/>
      <c r="D5" s="442" t="s">
        <v>244</v>
      </c>
      <c r="E5" s="442"/>
      <c r="F5" s="442"/>
      <c r="G5" s="439" t="s">
        <v>571</v>
      </c>
      <c r="H5" s="439"/>
      <c r="I5" s="444"/>
      <c r="J5" s="6"/>
      <c r="K5" s="2"/>
      <c r="L5" s="2"/>
      <c r="M5" s="2"/>
      <c r="N5" s="2"/>
      <c r="O5" s="2"/>
      <c r="P5" s="2"/>
      <c r="Q5" s="2"/>
      <c r="R5" s="7"/>
    </row>
    <row r="6" spans="1:18" ht="14.25" customHeight="1">
      <c r="A6" s="440"/>
      <c r="B6" s="441"/>
      <c r="C6" s="441"/>
      <c r="D6" s="443"/>
      <c r="E6" s="443"/>
      <c r="F6" s="443"/>
      <c r="G6" s="441"/>
      <c r="H6" s="441"/>
      <c r="I6" s="445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5.75" customHeight="1">
      <c r="A7" s="447" t="s">
        <v>564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83"/>
      <c r="O7" s="8"/>
      <c r="P7" s="83"/>
      <c r="Q7" s="477"/>
      <c r="R7" s="417"/>
    </row>
    <row r="8" spans="1:18" ht="15.75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12" customHeight="1">
      <c r="A9" s="450"/>
      <c r="B9" s="451"/>
      <c r="C9" s="451"/>
      <c r="D9" s="451"/>
      <c r="E9" s="451"/>
      <c r="F9" s="451"/>
      <c r="G9" s="451"/>
      <c r="H9" s="451"/>
      <c r="I9" s="452"/>
      <c r="J9" s="550"/>
      <c r="K9" s="499"/>
      <c r="L9" s="2"/>
      <c r="M9" s="2"/>
      <c r="N9" s="2"/>
      <c r="O9" s="2"/>
      <c r="P9" s="2"/>
      <c r="Q9" s="2"/>
      <c r="R9" s="7"/>
    </row>
    <row r="10" spans="1:18" ht="13.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551"/>
      <c r="K10" s="552"/>
      <c r="L10" s="11"/>
      <c r="M10" s="83"/>
      <c r="N10" s="11"/>
      <c r="O10" s="83"/>
      <c r="P10" s="11"/>
      <c r="Q10" s="83"/>
      <c r="R10" s="166"/>
    </row>
    <row r="11" spans="1:18" ht="13.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3"/>
      <c r="K11" s="501"/>
      <c r="L11" s="2"/>
      <c r="M11" s="2"/>
      <c r="N11" s="2"/>
      <c r="O11" s="2"/>
      <c r="P11" s="2"/>
      <c r="Q11" s="2"/>
      <c r="R11" s="7"/>
    </row>
    <row r="12" spans="1:18" ht="9.75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555" t="s">
        <v>379</v>
      </c>
      <c r="K12" s="556"/>
      <c r="L12" s="65"/>
      <c r="M12" s="65"/>
      <c r="N12" s="65"/>
      <c r="O12" s="65"/>
      <c r="P12" s="65"/>
      <c r="Q12" s="65"/>
      <c r="R12" s="7"/>
    </row>
    <row r="13" spans="1:18" ht="15" customHeight="1">
      <c r="A13" s="6"/>
      <c r="B13" s="2"/>
      <c r="C13" s="2"/>
      <c r="D13" s="2"/>
      <c r="E13" s="2"/>
      <c r="F13" s="2"/>
      <c r="G13" s="2"/>
      <c r="H13" s="2"/>
      <c r="I13" s="7"/>
      <c r="J13" s="557"/>
      <c r="K13" s="558"/>
      <c r="L13" s="2"/>
      <c r="M13" s="11"/>
      <c r="N13" s="83"/>
      <c r="O13" s="8"/>
      <c r="P13" s="83"/>
      <c r="Q13" s="8"/>
      <c r="R13" s="109"/>
    </row>
    <row r="14" spans="1:18" ht="12.75" customHeight="1">
      <c r="A14" s="539" t="s">
        <v>11</v>
      </c>
      <c r="B14" s="540"/>
      <c r="C14" s="541" t="s">
        <v>10</v>
      </c>
      <c r="D14" s="541"/>
      <c r="E14" s="542" t="s">
        <v>557</v>
      </c>
      <c r="F14" s="543"/>
      <c r="G14" s="542" t="s">
        <v>558</v>
      </c>
      <c r="H14" s="543"/>
      <c r="I14" s="7"/>
      <c r="J14" s="559"/>
      <c r="K14" s="560"/>
      <c r="L14" s="2"/>
      <c r="M14" s="8"/>
      <c r="N14" s="2"/>
      <c r="O14" s="2"/>
      <c r="P14" s="2"/>
      <c r="Q14" s="2"/>
      <c r="R14" s="7"/>
    </row>
    <row r="15" spans="1:18" ht="9" customHeight="1">
      <c r="A15" s="539"/>
      <c r="B15" s="540"/>
      <c r="C15" s="541"/>
      <c r="D15" s="541"/>
      <c r="E15" s="544"/>
      <c r="F15" s="545"/>
      <c r="G15" s="544"/>
      <c r="H15" s="545"/>
      <c r="I15" s="7"/>
      <c r="J15" s="130"/>
      <c r="K15" s="131"/>
      <c r="L15" s="2"/>
      <c r="M15" s="2"/>
      <c r="N15" s="2"/>
      <c r="O15" s="2"/>
      <c r="P15" s="2"/>
      <c r="Q15" s="2"/>
      <c r="R15" s="7"/>
    </row>
    <row r="16" spans="1:18" ht="15.75">
      <c r="A16" s="539"/>
      <c r="B16" s="540"/>
      <c r="C16" s="541"/>
      <c r="D16" s="541"/>
      <c r="E16" s="546"/>
      <c r="F16" s="547"/>
      <c r="G16" s="546"/>
      <c r="H16" s="547"/>
      <c r="I16" s="7"/>
      <c r="J16" s="132"/>
      <c r="K16" s="133"/>
      <c r="L16" s="2"/>
      <c r="M16" s="2"/>
      <c r="O16" s="19"/>
      <c r="P16" s="536"/>
      <c r="Q16" s="536"/>
      <c r="R16" s="7"/>
    </row>
    <row r="17" spans="1:18" ht="12.75" customHeight="1">
      <c r="A17" s="572" t="s">
        <v>377</v>
      </c>
      <c r="B17" s="534"/>
      <c r="C17" s="537" t="s">
        <v>28</v>
      </c>
      <c r="D17" s="537"/>
      <c r="E17" s="538" t="s">
        <v>59</v>
      </c>
      <c r="F17" s="538"/>
      <c r="G17" s="378" t="s">
        <v>562</v>
      </c>
      <c r="H17" s="378"/>
      <c r="I17" s="2"/>
      <c r="J17" s="134"/>
      <c r="K17" s="135"/>
      <c r="L17" s="85"/>
      <c r="M17" s="85"/>
      <c r="N17" s="85"/>
      <c r="O17" s="85"/>
      <c r="P17" s="85"/>
      <c r="Q17" s="85"/>
      <c r="R17" s="136"/>
    </row>
    <row r="18" spans="1:18" ht="13.5" customHeight="1">
      <c r="A18" s="572"/>
      <c r="B18" s="534"/>
      <c r="C18" s="537"/>
      <c r="D18" s="537"/>
      <c r="E18" s="538"/>
      <c r="F18" s="538"/>
      <c r="G18" s="378"/>
      <c r="H18" s="378"/>
      <c r="I18" s="2"/>
      <c r="J18" s="118"/>
      <c r="K18" s="4"/>
      <c r="L18" s="4"/>
      <c r="M18" s="4"/>
      <c r="N18" s="4"/>
      <c r="O18" s="4"/>
      <c r="P18" s="4"/>
      <c r="Q18" s="4"/>
      <c r="R18" s="5"/>
    </row>
    <row r="19" spans="1:18" ht="14.25" customHeight="1">
      <c r="A19" s="573"/>
      <c r="B19" s="535"/>
      <c r="C19" s="537"/>
      <c r="D19" s="537"/>
      <c r="E19" s="538"/>
      <c r="F19" s="538"/>
      <c r="G19" s="378"/>
      <c r="H19" s="378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4.25" customHeight="1">
      <c r="A20" s="572" t="s">
        <v>377</v>
      </c>
      <c r="B20" s="534"/>
      <c r="C20" s="532"/>
      <c r="D20" s="532"/>
      <c r="E20" s="532" t="s">
        <v>59</v>
      </c>
      <c r="F20" s="532"/>
      <c r="G20" s="534" t="s">
        <v>433</v>
      </c>
      <c r="H20" s="534"/>
      <c r="I20" s="7"/>
      <c r="J20" s="525" t="s">
        <v>13</v>
      </c>
      <c r="K20" s="526"/>
      <c r="L20" s="529" t="s">
        <v>10</v>
      </c>
      <c r="M20" s="526"/>
      <c r="N20" s="511" t="s">
        <v>559</v>
      </c>
      <c r="O20" s="511" t="s">
        <v>560</v>
      </c>
      <c r="P20" s="511">
        <v>2015</v>
      </c>
      <c r="Q20" s="511">
        <v>2016</v>
      </c>
      <c r="R20" s="513">
        <v>2017</v>
      </c>
    </row>
    <row r="21" spans="1:18" ht="14.25" customHeight="1">
      <c r="A21" s="572"/>
      <c r="B21" s="534"/>
      <c r="C21" s="532"/>
      <c r="D21" s="532"/>
      <c r="E21" s="532"/>
      <c r="F21" s="532"/>
      <c r="G21" s="534"/>
      <c r="H21" s="534"/>
      <c r="I21" s="7"/>
      <c r="J21" s="527"/>
      <c r="K21" s="528"/>
      <c r="L21" s="530"/>
      <c r="M21" s="528"/>
      <c r="N21" s="512"/>
      <c r="O21" s="512"/>
      <c r="P21" s="512"/>
      <c r="Q21" s="512"/>
      <c r="R21" s="514"/>
    </row>
    <row r="22" spans="1:18" ht="14.25" customHeight="1">
      <c r="A22" s="573"/>
      <c r="B22" s="535"/>
      <c r="C22" s="533"/>
      <c r="D22" s="533"/>
      <c r="E22" s="533"/>
      <c r="F22" s="533"/>
      <c r="G22" s="535"/>
      <c r="H22" s="535"/>
      <c r="I22" s="7"/>
      <c r="J22" s="6"/>
      <c r="K22" s="2"/>
      <c r="L22" s="2"/>
      <c r="M22" s="2"/>
      <c r="N22" s="2"/>
      <c r="O22" s="2"/>
      <c r="P22" s="2"/>
      <c r="Q22" s="2"/>
      <c r="R22" s="7"/>
    </row>
    <row r="23" spans="1:18" ht="13.5" customHeight="1">
      <c r="A23" s="1"/>
      <c r="B23" s="2"/>
      <c r="C23" s="2"/>
      <c r="D23" s="2"/>
      <c r="E23" s="2"/>
      <c r="F23" s="2"/>
      <c r="G23" s="2"/>
      <c r="H23" s="2"/>
      <c r="I23" s="3"/>
      <c r="J23" s="490"/>
      <c r="K23" s="491"/>
      <c r="L23" s="492"/>
      <c r="M23" s="493"/>
      <c r="N23" s="167"/>
      <c r="O23" s="137"/>
      <c r="P23" s="137"/>
      <c r="Q23" s="137"/>
      <c r="R23" s="137"/>
    </row>
    <row r="24" spans="1:18" ht="10.5" customHeight="1">
      <c r="A24" s="1"/>
      <c r="B24" s="2"/>
      <c r="C24" s="2"/>
      <c r="D24" s="2"/>
      <c r="E24" s="2"/>
      <c r="F24" s="2"/>
      <c r="G24" s="2"/>
      <c r="H24" s="2"/>
      <c r="I24" s="3"/>
      <c r="J24" s="515" t="s">
        <v>439</v>
      </c>
      <c r="K24" s="516"/>
      <c r="L24" s="579" t="s">
        <v>59</v>
      </c>
      <c r="M24" s="580"/>
      <c r="N24" s="583">
        <v>50</v>
      </c>
      <c r="O24" s="574">
        <v>0.95</v>
      </c>
      <c r="P24" s="574">
        <v>0.6</v>
      </c>
      <c r="Q24" s="574">
        <v>0.7</v>
      </c>
      <c r="R24" s="574">
        <v>0.95</v>
      </c>
    </row>
    <row r="25" spans="1:18" ht="15.75">
      <c r="A25" s="118"/>
      <c r="B25" s="4"/>
      <c r="C25" s="4"/>
      <c r="D25" s="4"/>
      <c r="E25" s="4"/>
      <c r="F25" s="4"/>
      <c r="G25" s="4"/>
      <c r="H25" s="4"/>
      <c r="I25" s="5"/>
      <c r="J25" s="577"/>
      <c r="K25" s="578"/>
      <c r="L25" s="581"/>
      <c r="M25" s="582"/>
      <c r="N25" s="584"/>
      <c r="O25" s="575"/>
      <c r="P25" s="575"/>
      <c r="Q25" s="575"/>
      <c r="R25" s="576"/>
    </row>
  </sheetData>
  <sheetProtection/>
  <mergeCells count="44">
    <mergeCell ref="Q20:Q21"/>
    <mergeCell ref="J23:K23"/>
    <mergeCell ref="L23:M23"/>
    <mergeCell ref="P24:P25"/>
    <mergeCell ref="Q24:Q25"/>
    <mergeCell ref="R24:R25"/>
    <mergeCell ref="J24:K25"/>
    <mergeCell ref="L24:M25"/>
    <mergeCell ref="N24:N25"/>
    <mergeCell ref="O24:O25"/>
    <mergeCell ref="A20:B22"/>
    <mergeCell ref="C20:D22"/>
    <mergeCell ref="E20:F22"/>
    <mergeCell ref="G20:H22"/>
    <mergeCell ref="R20:R21"/>
    <mergeCell ref="J20:K21"/>
    <mergeCell ref="L20:M21"/>
    <mergeCell ref="N20:N21"/>
    <mergeCell ref="O20:O21"/>
    <mergeCell ref="P20:P21"/>
    <mergeCell ref="C14:D16"/>
    <mergeCell ref="E14:F16"/>
    <mergeCell ref="G14:H16"/>
    <mergeCell ref="P16:Q16"/>
    <mergeCell ref="A17:B19"/>
    <mergeCell ref="C17:D19"/>
    <mergeCell ref="E17:F19"/>
    <mergeCell ref="G17:H19"/>
    <mergeCell ref="P4:Q4"/>
    <mergeCell ref="A5:C6"/>
    <mergeCell ref="D5:F6"/>
    <mergeCell ref="G5:I6"/>
    <mergeCell ref="J6:K8"/>
    <mergeCell ref="A7:I12"/>
    <mergeCell ref="Q7:R7"/>
    <mergeCell ref="J9:K11"/>
    <mergeCell ref="J12:K14"/>
    <mergeCell ref="A14:B16"/>
    <mergeCell ref="A1:I1"/>
    <mergeCell ref="A3:B4"/>
    <mergeCell ref="C3:I4"/>
    <mergeCell ref="J3:K4"/>
    <mergeCell ref="L4:M4"/>
    <mergeCell ref="N4:O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J15" sqref="J15"/>
    </sheetView>
  </sheetViews>
  <sheetFormatPr defaultColWidth="9.00390625" defaultRowHeight="15.75"/>
  <cols>
    <col min="1" max="1" width="6.00390625" style="0" customWidth="1"/>
    <col min="2" max="2" width="6.375" style="0" customWidth="1"/>
    <col min="3" max="3" width="6.00390625" style="0" customWidth="1"/>
    <col min="4" max="4" width="6.125" style="0" customWidth="1"/>
    <col min="5" max="5" width="6.625" style="0" customWidth="1"/>
    <col min="6" max="6" width="6.00390625" style="0" customWidth="1"/>
    <col min="7" max="7" width="5.875" style="0" customWidth="1"/>
    <col min="8" max="8" width="5.625" style="0" customWidth="1"/>
    <col min="9" max="9" width="5.875" style="0" customWidth="1"/>
    <col min="10" max="10" width="7.25390625" style="0" customWidth="1"/>
    <col min="11" max="11" width="6.625" style="0" customWidth="1"/>
    <col min="12" max="12" width="5.75390625" style="0" customWidth="1"/>
    <col min="13" max="13" width="6.50390625" style="0" customWidth="1"/>
    <col min="14" max="14" width="6.75390625" style="0" customWidth="1"/>
    <col min="15" max="15" width="7.125" style="0" customWidth="1"/>
    <col min="16" max="16" width="6.625" style="0" customWidth="1"/>
    <col min="17" max="17" width="6.75390625" style="0" customWidth="1"/>
    <col min="18" max="18" width="6.87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13.5" customHeight="1" thickBot="1"/>
    <row r="3" spans="1:18" ht="7.5" customHeight="1">
      <c r="A3" s="561" t="s">
        <v>9</v>
      </c>
      <c r="B3" s="562"/>
      <c r="C3" s="565" t="s">
        <v>429</v>
      </c>
      <c r="D3" s="565"/>
      <c r="E3" s="565"/>
      <c r="F3" s="565"/>
      <c r="G3" s="565"/>
      <c r="H3" s="565"/>
      <c r="I3" s="566"/>
      <c r="J3" s="426" t="s">
        <v>12</v>
      </c>
      <c r="K3" s="427"/>
      <c r="L3" s="432">
        <v>2015</v>
      </c>
      <c r="M3" s="658"/>
      <c r="N3" s="413">
        <v>2016</v>
      </c>
      <c r="O3" s="658"/>
      <c r="P3" s="413">
        <v>2017</v>
      </c>
      <c r="Q3" s="658"/>
      <c r="R3" s="661"/>
    </row>
    <row r="4" spans="1:18" ht="17.25" customHeight="1">
      <c r="A4" s="563"/>
      <c r="B4" s="564"/>
      <c r="C4" s="567"/>
      <c r="D4" s="567"/>
      <c r="E4" s="567"/>
      <c r="F4" s="567"/>
      <c r="G4" s="567"/>
      <c r="H4" s="567"/>
      <c r="I4" s="568"/>
      <c r="J4" s="428"/>
      <c r="K4" s="429"/>
      <c r="L4" s="659"/>
      <c r="M4" s="660"/>
      <c r="N4" s="660"/>
      <c r="O4" s="660"/>
      <c r="P4" s="660"/>
      <c r="Q4" s="660"/>
      <c r="R4" s="662"/>
    </row>
    <row r="5" spans="1:18" ht="21.75" customHeight="1">
      <c r="A5" s="663" t="s">
        <v>449</v>
      </c>
      <c r="B5" s="442"/>
      <c r="C5" s="442"/>
      <c r="D5" s="442" t="s">
        <v>244</v>
      </c>
      <c r="E5" s="442"/>
      <c r="F5" s="442"/>
      <c r="G5" s="442" t="s">
        <v>178</v>
      </c>
      <c r="H5" s="442"/>
      <c r="I5" s="665"/>
      <c r="J5" s="6"/>
      <c r="K5" s="2"/>
      <c r="L5" s="2"/>
      <c r="M5" s="2"/>
      <c r="N5" s="2"/>
      <c r="O5" s="2"/>
      <c r="P5" s="2"/>
      <c r="Q5" s="2"/>
      <c r="R5" s="7"/>
    </row>
    <row r="6" spans="1:18" ht="12.75" customHeight="1">
      <c r="A6" s="664"/>
      <c r="B6" s="443"/>
      <c r="C6" s="443"/>
      <c r="D6" s="443"/>
      <c r="E6" s="443"/>
      <c r="F6" s="443"/>
      <c r="G6" s="443"/>
      <c r="H6" s="443"/>
      <c r="I6" s="666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3.5" customHeight="1">
      <c r="A7" s="447" t="s">
        <v>369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2"/>
      <c r="O7" s="2"/>
      <c r="P7" s="2"/>
      <c r="Q7" s="2"/>
      <c r="R7" s="7"/>
    </row>
    <row r="8" spans="1:18" ht="12" customHeight="1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550" t="s">
        <v>379</v>
      </c>
      <c r="K9" s="499"/>
      <c r="L9" s="2"/>
      <c r="M9" s="2"/>
      <c r="N9" s="2"/>
      <c r="O9" s="2"/>
      <c r="P9" s="2"/>
      <c r="Q9" s="2"/>
      <c r="R9" s="7"/>
    </row>
    <row r="10" spans="1:18" ht="9.7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551"/>
      <c r="K10" s="552"/>
      <c r="L10" s="2"/>
      <c r="M10" s="8"/>
      <c r="N10" s="8"/>
      <c r="O10" s="8"/>
      <c r="P10" s="8"/>
      <c r="Q10" s="8"/>
      <c r="R10" s="109"/>
    </row>
    <row r="11" spans="1:18" ht="12.7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3"/>
      <c r="K11" s="501"/>
      <c r="L11" s="2"/>
      <c r="M11" s="2"/>
      <c r="N11" s="2"/>
      <c r="O11" s="2"/>
      <c r="P11" s="2"/>
      <c r="Q11" s="2"/>
      <c r="R11" s="7"/>
    </row>
    <row r="12" spans="1:18" ht="9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59"/>
      <c r="K12" s="60"/>
      <c r="L12" s="65"/>
      <c r="M12" s="65"/>
      <c r="N12" s="65"/>
      <c r="O12" s="65"/>
      <c r="P12" s="65"/>
      <c r="Q12" s="65"/>
      <c r="R12" s="7"/>
    </row>
    <row r="13" spans="1:18" ht="13.5" customHeight="1">
      <c r="A13" s="539" t="s">
        <v>11</v>
      </c>
      <c r="B13" s="540"/>
      <c r="C13" s="651" t="s">
        <v>10</v>
      </c>
      <c r="D13" s="651"/>
      <c r="E13" s="652" t="s">
        <v>557</v>
      </c>
      <c r="F13" s="653"/>
      <c r="G13" s="652" t="s">
        <v>558</v>
      </c>
      <c r="H13" s="653"/>
      <c r="I13" s="7"/>
      <c r="J13" s="63"/>
      <c r="K13" s="64"/>
      <c r="L13" s="2"/>
      <c r="M13" s="2"/>
      <c r="N13" s="2"/>
      <c r="O13" s="2"/>
      <c r="P13" s="2"/>
      <c r="Q13" s="2"/>
      <c r="R13" s="7"/>
    </row>
    <row r="14" spans="1:18" ht="15.75">
      <c r="A14" s="539"/>
      <c r="B14" s="540"/>
      <c r="C14" s="651"/>
      <c r="D14" s="651"/>
      <c r="E14" s="654"/>
      <c r="F14" s="655"/>
      <c r="G14" s="654"/>
      <c r="H14" s="655"/>
      <c r="I14" s="7"/>
      <c r="J14" s="53"/>
      <c r="K14" s="54"/>
      <c r="L14" s="2"/>
      <c r="M14" s="2"/>
      <c r="N14" s="2"/>
      <c r="O14" s="2"/>
      <c r="P14" s="2"/>
      <c r="Q14" s="2"/>
      <c r="R14" s="7"/>
    </row>
    <row r="15" spans="1:18" ht="15.75">
      <c r="A15" s="539"/>
      <c r="B15" s="540"/>
      <c r="C15" s="651"/>
      <c r="D15" s="651"/>
      <c r="E15" s="656"/>
      <c r="F15" s="657"/>
      <c r="G15" s="656"/>
      <c r="H15" s="657"/>
      <c r="I15" s="7"/>
      <c r="J15" s="55"/>
      <c r="K15" s="56"/>
      <c r="L15" s="2"/>
      <c r="M15" s="2"/>
      <c r="O15" s="19"/>
      <c r="P15" s="592"/>
      <c r="Q15" s="592"/>
      <c r="R15" s="7"/>
    </row>
    <row r="16" spans="1:18" ht="15.75">
      <c r="A16" s="446" t="s">
        <v>450</v>
      </c>
      <c r="B16" s="377"/>
      <c r="C16" s="377" t="s">
        <v>28</v>
      </c>
      <c r="D16" s="377"/>
      <c r="E16" s="377" t="s">
        <v>208</v>
      </c>
      <c r="F16" s="377"/>
      <c r="G16" s="377" t="s">
        <v>304</v>
      </c>
      <c r="H16" s="377"/>
      <c r="I16" s="7"/>
      <c r="J16" s="57"/>
      <c r="K16" s="58"/>
      <c r="L16" s="4"/>
      <c r="M16" s="4"/>
      <c r="N16" s="4"/>
      <c r="O16" s="4"/>
      <c r="P16" s="4"/>
      <c r="Q16" s="4"/>
      <c r="R16" s="110"/>
    </row>
    <row r="17" spans="1:18" ht="15.75">
      <c r="A17" s="446"/>
      <c r="B17" s="377"/>
      <c r="C17" s="377"/>
      <c r="D17" s="377"/>
      <c r="E17" s="377"/>
      <c r="F17" s="377"/>
      <c r="G17" s="377"/>
      <c r="H17" s="377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12" customHeight="1">
      <c r="A18" s="446"/>
      <c r="B18" s="377"/>
      <c r="C18" s="377"/>
      <c r="D18" s="377"/>
      <c r="E18" s="377"/>
      <c r="F18" s="377"/>
      <c r="G18" s="377"/>
      <c r="H18" s="377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5.75">
      <c r="A19" s="637"/>
      <c r="B19" s="532"/>
      <c r="C19" s="532"/>
      <c r="D19" s="532"/>
      <c r="E19" s="532"/>
      <c r="F19" s="532"/>
      <c r="G19" s="532"/>
      <c r="H19" s="532"/>
      <c r="I19" s="2"/>
      <c r="J19" s="650" t="s">
        <v>13</v>
      </c>
      <c r="K19" s="650"/>
      <c r="L19" s="650" t="s">
        <v>10</v>
      </c>
      <c r="M19" s="650"/>
      <c r="N19" s="650" t="s">
        <v>559</v>
      </c>
      <c r="O19" s="650" t="s">
        <v>560</v>
      </c>
      <c r="P19" s="650">
        <v>2015</v>
      </c>
      <c r="Q19" s="650">
        <v>2016</v>
      </c>
      <c r="R19" s="650">
        <v>2017</v>
      </c>
    </row>
    <row r="20" spans="1:18" ht="11.25" customHeight="1">
      <c r="A20" s="637"/>
      <c r="B20" s="532"/>
      <c r="C20" s="532"/>
      <c r="D20" s="532"/>
      <c r="E20" s="532"/>
      <c r="F20" s="532"/>
      <c r="G20" s="532"/>
      <c r="H20" s="532"/>
      <c r="I20" s="2"/>
      <c r="J20" s="650"/>
      <c r="K20" s="650"/>
      <c r="L20" s="650"/>
      <c r="M20" s="650"/>
      <c r="N20" s="650"/>
      <c r="O20" s="650"/>
      <c r="P20" s="650"/>
      <c r="Q20" s="650"/>
      <c r="R20" s="650"/>
    </row>
    <row r="21" spans="1:18" ht="12" customHeight="1">
      <c r="A21" s="637"/>
      <c r="B21" s="532"/>
      <c r="C21" s="532"/>
      <c r="D21" s="532"/>
      <c r="E21" s="532"/>
      <c r="F21" s="532"/>
      <c r="G21" s="532"/>
      <c r="H21" s="532"/>
      <c r="I21" s="2"/>
      <c r="J21" s="150"/>
      <c r="K21" s="150"/>
      <c r="L21" s="150"/>
      <c r="M21" s="150"/>
      <c r="N21" s="150"/>
      <c r="O21" s="150"/>
      <c r="P21" s="150"/>
      <c r="Q21" s="150"/>
      <c r="R21" s="150"/>
    </row>
    <row r="22" spans="1:18" ht="15.75">
      <c r="A22" s="1"/>
      <c r="B22" s="2"/>
      <c r="C22" s="2"/>
      <c r="D22" s="2"/>
      <c r="E22" s="2"/>
      <c r="F22" s="2"/>
      <c r="G22" s="2"/>
      <c r="H22" s="2"/>
      <c r="I22" s="3"/>
      <c r="J22" s="376" t="s">
        <v>434</v>
      </c>
      <c r="K22" s="376"/>
      <c r="L22" s="376" t="s">
        <v>435</v>
      </c>
      <c r="M22" s="376"/>
      <c r="N22" s="590">
        <v>0</v>
      </c>
      <c r="O22" s="590">
        <v>5</v>
      </c>
      <c r="P22" s="590">
        <v>3</v>
      </c>
      <c r="Q22" s="590">
        <v>2</v>
      </c>
      <c r="R22" s="590">
        <v>5</v>
      </c>
    </row>
    <row r="23" spans="1:18" ht="15.75">
      <c r="A23" s="1"/>
      <c r="B23" s="2"/>
      <c r="C23" s="2"/>
      <c r="D23" s="2"/>
      <c r="E23" s="2"/>
      <c r="F23" s="2"/>
      <c r="G23" s="2"/>
      <c r="H23" s="2"/>
      <c r="I23" s="3"/>
      <c r="J23" s="376"/>
      <c r="K23" s="376"/>
      <c r="L23" s="376"/>
      <c r="M23" s="376"/>
      <c r="N23" s="591"/>
      <c r="O23" s="591"/>
      <c r="P23" s="591"/>
      <c r="Q23" s="591"/>
      <c r="R23" s="591"/>
    </row>
    <row r="24" spans="1:18" ht="12" customHeight="1">
      <c r="A24" s="1"/>
      <c r="B24" s="2"/>
      <c r="C24" s="2"/>
      <c r="D24" s="2"/>
      <c r="E24" s="2"/>
      <c r="F24" s="2"/>
      <c r="G24" s="2"/>
      <c r="H24" s="2"/>
      <c r="I24" s="3"/>
      <c r="J24" s="377" t="s">
        <v>370</v>
      </c>
      <c r="K24" s="377"/>
      <c r="L24" s="377" t="s">
        <v>28</v>
      </c>
      <c r="M24" s="377"/>
      <c r="N24" s="587" t="s">
        <v>62</v>
      </c>
      <c r="O24" s="585">
        <v>0.03</v>
      </c>
      <c r="P24" s="585">
        <v>2</v>
      </c>
      <c r="Q24" s="585">
        <v>3</v>
      </c>
      <c r="R24" s="585">
        <v>3</v>
      </c>
    </row>
    <row r="25" spans="1:18" ht="15.75">
      <c r="A25" s="1"/>
      <c r="B25" s="2"/>
      <c r="C25" s="2"/>
      <c r="D25" s="2"/>
      <c r="E25" s="2"/>
      <c r="F25" s="2"/>
      <c r="G25" s="2"/>
      <c r="H25" s="2"/>
      <c r="I25" s="3"/>
      <c r="J25" s="377"/>
      <c r="K25" s="377"/>
      <c r="L25" s="377"/>
      <c r="M25" s="377"/>
      <c r="N25" s="588"/>
      <c r="O25" s="586"/>
      <c r="P25" s="586"/>
      <c r="Q25" s="586"/>
      <c r="R25" s="586"/>
    </row>
    <row r="26" spans="1:18" ht="15" customHeight="1">
      <c r="A26" s="1"/>
      <c r="B26" s="2"/>
      <c r="C26" s="2"/>
      <c r="D26" s="2"/>
      <c r="E26" s="2"/>
      <c r="F26" s="2"/>
      <c r="G26" s="2"/>
      <c r="H26" s="2"/>
      <c r="I26" s="3"/>
      <c r="J26" s="377" t="s">
        <v>441</v>
      </c>
      <c r="K26" s="377"/>
      <c r="L26" s="377" t="s">
        <v>437</v>
      </c>
      <c r="M26" s="377"/>
      <c r="N26" s="585">
        <v>0</v>
      </c>
      <c r="O26" s="585">
        <v>10</v>
      </c>
      <c r="P26" s="585">
        <v>2</v>
      </c>
      <c r="Q26" s="585">
        <v>5</v>
      </c>
      <c r="R26" s="585">
        <v>10</v>
      </c>
    </row>
    <row r="27" spans="1:18" ht="15.75">
      <c r="A27" s="1"/>
      <c r="B27" s="2"/>
      <c r="C27" s="2"/>
      <c r="D27" s="2"/>
      <c r="E27" s="2"/>
      <c r="F27" s="2"/>
      <c r="G27" s="2"/>
      <c r="H27" s="2"/>
      <c r="I27" s="3"/>
      <c r="J27" s="377"/>
      <c r="K27" s="377"/>
      <c r="L27" s="377"/>
      <c r="M27" s="377"/>
      <c r="N27" s="586"/>
      <c r="O27" s="586"/>
      <c r="P27" s="586"/>
      <c r="Q27" s="586"/>
      <c r="R27" s="586"/>
    </row>
    <row r="28" spans="1:18" ht="18.75" customHeight="1">
      <c r="A28" s="1"/>
      <c r="B28" s="2"/>
      <c r="C28" s="2"/>
      <c r="D28" s="2"/>
      <c r="E28" s="2"/>
      <c r="F28" s="2"/>
      <c r="G28" s="2"/>
      <c r="H28" s="2"/>
      <c r="I28" s="3"/>
      <c r="J28" s="376" t="s">
        <v>371</v>
      </c>
      <c r="K28" s="376"/>
      <c r="L28" s="376" t="s">
        <v>372</v>
      </c>
      <c r="M28" s="376"/>
      <c r="N28" s="112" t="s">
        <v>304</v>
      </c>
      <c r="O28" s="151">
        <v>0.1</v>
      </c>
      <c r="P28" s="151">
        <v>0.03</v>
      </c>
      <c r="Q28" s="151">
        <v>0.07</v>
      </c>
      <c r="R28" s="151">
        <v>0.1</v>
      </c>
    </row>
    <row r="29" spans="1:18" ht="19.5" customHeight="1">
      <c r="A29" s="1"/>
      <c r="B29" s="2"/>
      <c r="C29" s="2"/>
      <c r="D29" s="2"/>
      <c r="E29" s="2"/>
      <c r="F29" s="2"/>
      <c r="G29" s="2"/>
      <c r="H29" s="2"/>
      <c r="I29" s="3"/>
      <c r="J29" s="376" t="s">
        <v>438</v>
      </c>
      <c r="K29" s="376"/>
      <c r="L29" s="376" t="s">
        <v>373</v>
      </c>
      <c r="M29" s="376"/>
      <c r="N29" s="152">
        <v>0</v>
      </c>
      <c r="O29" s="152">
        <v>2</v>
      </c>
      <c r="P29" s="152">
        <v>2</v>
      </c>
      <c r="Q29" s="152">
        <v>2</v>
      </c>
      <c r="R29" s="152">
        <v>2</v>
      </c>
    </row>
    <row r="30" spans="1:18" ht="15.75">
      <c r="A30" s="1"/>
      <c r="B30" s="2"/>
      <c r="C30" s="2"/>
      <c r="D30" s="2"/>
      <c r="E30" s="2"/>
      <c r="F30" s="2"/>
      <c r="G30" s="2"/>
      <c r="H30" s="2"/>
      <c r="I30" s="3"/>
      <c r="J30" s="399"/>
      <c r="K30" s="400"/>
      <c r="L30" s="399"/>
      <c r="M30" s="400"/>
      <c r="N30" s="186"/>
      <c r="O30" s="186"/>
      <c r="P30" s="186"/>
      <c r="Q30" s="186"/>
      <c r="R30" s="154"/>
    </row>
  </sheetData>
  <sheetProtection/>
  <mergeCells count="60">
    <mergeCell ref="A7:I12"/>
    <mergeCell ref="J9:K11"/>
    <mergeCell ref="A1:I1"/>
    <mergeCell ref="A3:B4"/>
    <mergeCell ref="C3:I4"/>
    <mergeCell ref="J3:K4"/>
    <mergeCell ref="C13:D15"/>
    <mergeCell ref="E13:F15"/>
    <mergeCell ref="G13:H15"/>
    <mergeCell ref="L3:M4"/>
    <mergeCell ref="N3:O4"/>
    <mergeCell ref="P3:R4"/>
    <mergeCell ref="A5:C6"/>
    <mergeCell ref="D5:F6"/>
    <mergeCell ref="G5:I6"/>
    <mergeCell ref="J6:K8"/>
    <mergeCell ref="A19:B21"/>
    <mergeCell ref="C19:D21"/>
    <mergeCell ref="E19:F21"/>
    <mergeCell ref="G19:H21"/>
    <mergeCell ref="P15:Q15"/>
    <mergeCell ref="A16:B18"/>
    <mergeCell ref="C16:D18"/>
    <mergeCell ref="E16:F18"/>
    <mergeCell ref="G16:H18"/>
    <mergeCell ref="A13:B15"/>
    <mergeCell ref="R19:R20"/>
    <mergeCell ref="J22:K23"/>
    <mergeCell ref="L22:M23"/>
    <mergeCell ref="N22:N23"/>
    <mergeCell ref="O22:O23"/>
    <mergeCell ref="P22:P23"/>
    <mergeCell ref="Q22:Q23"/>
    <mergeCell ref="R22:R23"/>
    <mergeCell ref="J19:K20"/>
    <mergeCell ref="L19:M20"/>
    <mergeCell ref="J24:K25"/>
    <mergeCell ref="L24:M25"/>
    <mergeCell ref="N24:N25"/>
    <mergeCell ref="O24:O25"/>
    <mergeCell ref="P19:P20"/>
    <mergeCell ref="Q19:Q20"/>
    <mergeCell ref="N19:N20"/>
    <mergeCell ref="O19:O20"/>
    <mergeCell ref="P24:P25"/>
    <mergeCell ref="Q24:Q25"/>
    <mergeCell ref="R24:R25"/>
    <mergeCell ref="J26:K27"/>
    <mergeCell ref="L26:M27"/>
    <mergeCell ref="N26:N27"/>
    <mergeCell ref="O26:O27"/>
    <mergeCell ref="P26:P27"/>
    <mergeCell ref="Q26:Q27"/>
    <mergeCell ref="R26:R27"/>
    <mergeCell ref="J30:K30"/>
    <mergeCell ref="L30:M30"/>
    <mergeCell ref="J28:K28"/>
    <mergeCell ref="L28:M28"/>
    <mergeCell ref="J29:K29"/>
    <mergeCell ref="L29:M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0">
      <selection activeCell="D29" sqref="D29"/>
    </sheetView>
  </sheetViews>
  <sheetFormatPr defaultColWidth="9.00390625" defaultRowHeight="15.75"/>
  <cols>
    <col min="1" max="2" width="6.50390625" style="0" customWidth="1"/>
    <col min="3" max="3" width="6.375" style="0" customWidth="1"/>
    <col min="4" max="4" width="5.75390625" style="0" customWidth="1"/>
    <col min="5" max="5" width="4.375" style="0" customWidth="1"/>
    <col min="6" max="6" width="6.125" style="0" customWidth="1"/>
    <col min="7" max="7" width="6.375" style="0" customWidth="1"/>
    <col min="8" max="8" width="5.875" style="0" customWidth="1"/>
    <col min="9" max="9" width="6.50390625" style="0" customWidth="1"/>
    <col min="10" max="10" width="6.625" style="0" customWidth="1"/>
    <col min="11" max="11" width="7.125" style="0" customWidth="1"/>
    <col min="12" max="12" width="6.00390625" style="0" customWidth="1"/>
    <col min="13" max="13" width="5.875" style="0" customWidth="1"/>
    <col min="14" max="14" width="6.875" style="0" customWidth="1"/>
    <col min="15" max="15" width="7.375" style="0" customWidth="1"/>
    <col min="16" max="16" width="6.50390625" style="0" customWidth="1"/>
    <col min="17" max="17" width="6.625" style="0" customWidth="1"/>
    <col min="18" max="18" width="5.87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12" customHeight="1" thickBot="1"/>
    <row r="3" spans="1:18" ht="15.75">
      <c r="A3" s="561" t="s">
        <v>9</v>
      </c>
      <c r="B3" s="562"/>
      <c r="C3" s="565" t="s">
        <v>563</v>
      </c>
      <c r="D3" s="565"/>
      <c r="E3" s="565"/>
      <c r="F3" s="565"/>
      <c r="G3" s="565"/>
      <c r="H3" s="565"/>
      <c r="I3" s="566"/>
      <c r="J3" s="569" t="s">
        <v>12</v>
      </c>
      <c r="K3" s="570"/>
      <c r="L3" s="26"/>
      <c r="M3" s="26"/>
      <c r="N3" s="26"/>
      <c r="O3" s="26"/>
      <c r="P3" s="26"/>
      <c r="Q3" s="26"/>
      <c r="R3" s="28"/>
    </row>
    <row r="4" spans="1:18" ht="15.75">
      <c r="A4" s="563"/>
      <c r="B4" s="564"/>
      <c r="C4" s="567"/>
      <c r="D4" s="567"/>
      <c r="E4" s="567"/>
      <c r="F4" s="567"/>
      <c r="G4" s="567"/>
      <c r="H4" s="567"/>
      <c r="I4" s="568"/>
      <c r="J4" s="571"/>
      <c r="K4" s="548"/>
      <c r="L4" s="548">
        <v>2015</v>
      </c>
      <c r="M4" s="548"/>
      <c r="N4" s="548">
        <v>2016</v>
      </c>
      <c r="O4" s="548"/>
      <c r="P4" s="548">
        <v>2017</v>
      </c>
      <c r="Q4" s="549"/>
      <c r="R4" s="108"/>
    </row>
    <row r="5" spans="1:18" ht="15.75">
      <c r="A5" s="438" t="s">
        <v>278</v>
      </c>
      <c r="B5" s="439"/>
      <c r="C5" s="439"/>
      <c r="D5" s="442" t="s">
        <v>244</v>
      </c>
      <c r="E5" s="442"/>
      <c r="F5" s="442"/>
      <c r="G5" s="439" t="s">
        <v>572</v>
      </c>
      <c r="H5" s="439"/>
      <c r="I5" s="444"/>
      <c r="J5" s="6"/>
      <c r="K5" s="2"/>
      <c r="L5" s="2"/>
      <c r="M5" s="2"/>
      <c r="N5" s="2"/>
      <c r="O5" s="2"/>
      <c r="P5" s="2"/>
      <c r="Q5" s="2"/>
      <c r="R5" s="7"/>
    </row>
    <row r="6" spans="1:18" ht="15.75">
      <c r="A6" s="440"/>
      <c r="B6" s="441"/>
      <c r="C6" s="441"/>
      <c r="D6" s="443"/>
      <c r="E6" s="443"/>
      <c r="F6" s="443"/>
      <c r="G6" s="441"/>
      <c r="H6" s="441"/>
      <c r="I6" s="445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5.75">
      <c r="A7" s="447" t="s">
        <v>564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83"/>
      <c r="O7" s="8"/>
      <c r="P7" s="83"/>
      <c r="Q7" s="477"/>
      <c r="R7" s="417"/>
    </row>
    <row r="8" spans="1:18" ht="15.75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12.75" customHeight="1">
      <c r="A9" s="450"/>
      <c r="B9" s="451"/>
      <c r="C9" s="451"/>
      <c r="D9" s="451"/>
      <c r="E9" s="451"/>
      <c r="F9" s="451"/>
      <c r="G9" s="451"/>
      <c r="H9" s="451"/>
      <c r="I9" s="452"/>
      <c r="J9" s="550" t="s">
        <v>430</v>
      </c>
      <c r="K9" s="499"/>
      <c r="L9" s="2"/>
      <c r="M9" s="2"/>
      <c r="N9" s="2"/>
      <c r="O9" s="2"/>
      <c r="P9" s="2"/>
      <c r="Q9" s="2"/>
      <c r="R9" s="7"/>
    </row>
    <row r="10" spans="1:18" ht="12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551"/>
      <c r="K10" s="552"/>
      <c r="L10" s="8"/>
      <c r="M10" s="83"/>
      <c r="N10" s="8"/>
      <c r="O10" s="83"/>
      <c r="P10" s="8"/>
      <c r="Q10" s="83"/>
      <c r="R10" s="166"/>
    </row>
    <row r="11" spans="1:18" ht="13.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3"/>
      <c r="K11" s="501"/>
      <c r="L11" s="2"/>
      <c r="M11" s="2"/>
      <c r="N11" s="2"/>
      <c r="O11" s="2"/>
      <c r="P11" s="2"/>
      <c r="Q11" s="2"/>
      <c r="R11" s="7"/>
    </row>
    <row r="12" spans="1:18" ht="12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555" t="s">
        <v>379</v>
      </c>
      <c r="K12" s="556"/>
      <c r="L12" s="65"/>
      <c r="M12" s="65"/>
      <c r="N12" s="65"/>
      <c r="O12" s="65"/>
      <c r="P12" s="65"/>
      <c r="Q12" s="65"/>
      <c r="R12" s="7"/>
    </row>
    <row r="13" spans="1:18" ht="13.5" customHeight="1">
      <c r="A13" s="6"/>
      <c r="B13" s="2"/>
      <c r="C13" s="2"/>
      <c r="D13" s="2"/>
      <c r="E13" s="2"/>
      <c r="F13" s="2"/>
      <c r="G13" s="2"/>
      <c r="H13" s="2"/>
      <c r="I13" s="7"/>
      <c r="J13" s="557"/>
      <c r="K13" s="558"/>
      <c r="L13" s="2"/>
      <c r="M13" s="11"/>
      <c r="N13" s="83"/>
      <c r="O13" s="8"/>
      <c r="P13" s="83"/>
      <c r="Q13" s="8"/>
      <c r="R13" s="109"/>
    </row>
    <row r="14" spans="1:18" ht="12" customHeight="1">
      <c r="A14" s="539" t="s">
        <v>11</v>
      </c>
      <c r="B14" s="540"/>
      <c r="C14" s="541" t="s">
        <v>10</v>
      </c>
      <c r="D14" s="541"/>
      <c r="E14" s="542" t="s">
        <v>557</v>
      </c>
      <c r="F14" s="543"/>
      <c r="G14" s="542" t="s">
        <v>558</v>
      </c>
      <c r="H14" s="543"/>
      <c r="I14" s="7"/>
      <c r="J14" s="559"/>
      <c r="K14" s="560"/>
      <c r="L14" s="2"/>
      <c r="M14" s="8"/>
      <c r="N14" s="2"/>
      <c r="O14" s="2"/>
      <c r="P14" s="2"/>
      <c r="Q14" s="2"/>
      <c r="R14" s="7"/>
    </row>
    <row r="15" spans="1:18" ht="12" customHeight="1">
      <c r="A15" s="539"/>
      <c r="B15" s="540"/>
      <c r="C15" s="541"/>
      <c r="D15" s="541"/>
      <c r="E15" s="544"/>
      <c r="F15" s="545"/>
      <c r="G15" s="544"/>
      <c r="H15" s="545"/>
      <c r="I15" s="7"/>
      <c r="J15" s="130"/>
      <c r="K15" s="131"/>
      <c r="L15" s="2"/>
      <c r="M15" s="2"/>
      <c r="N15" s="2"/>
      <c r="O15" s="2"/>
      <c r="P15" s="2"/>
      <c r="Q15" s="2"/>
      <c r="R15" s="7"/>
    </row>
    <row r="16" spans="1:18" ht="15.75">
      <c r="A16" s="539"/>
      <c r="B16" s="540"/>
      <c r="C16" s="541"/>
      <c r="D16" s="541"/>
      <c r="E16" s="546"/>
      <c r="F16" s="547"/>
      <c r="G16" s="546"/>
      <c r="H16" s="547"/>
      <c r="I16" s="7"/>
      <c r="J16" s="132"/>
      <c r="K16" s="133"/>
      <c r="L16" s="2"/>
      <c r="M16" s="2"/>
      <c r="O16" s="19"/>
      <c r="P16" s="536"/>
      <c r="Q16" s="536"/>
      <c r="R16" s="7"/>
    </row>
    <row r="17" spans="1:18" ht="14.25" customHeight="1">
      <c r="A17" s="572" t="s">
        <v>377</v>
      </c>
      <c r="B17" s="534"/>
      <c r="C17" s="537" t="s">
        <v>28</v>
      </c>
      <c r="D17" s="537"/>
      <c r="E17" s="538" t="s">
        <v>59</v>
      </c>
      <c r="F17" s="538"/>
      <c r="G17" s="378" t="s">
        <v>502</v>
      </c>
      <c r="H17" s="378"/>
      <c r="I17" s="2"/>
      <c r="J17" s="134"/>
      <c r="K17" s="135"/>
      <c r="L17" s="85"/>
      <c r="M17" s="85"/>
      <c r="N17" s="85"/>
      <c r="O17" s="85"/>
      <c r="P17" s="85"/>
      <c r="Q17" s="85"/>
      <c r="R17" s="136"/>
    </row>
    <row r="18" spans="1:18" ht="15" customHeight="1">
      <c r="A18" s="572"/>
      <c r="B18" s="534"/>
      <c r="C18" s="537"/>
      <c r="D18" s="537"/>
      <c r="E18" s="538"/>
      <c r="F18" s="538"/>
      <c r="G18" s="378"/>
      <c r="H18" s="378"/>
      <c r="I18" s="2"/>
      <c r="J18" s="118"/>
      <c r="K18" s="4"/>
      <c r="L18" s="4"/>
      <c r="M18" s="4"/>
      <c r="N18" s="4"/>
      <c r="O18" s="4"/>
      <c r="P18" s="4"/>
      <c r="Q18" s="4"/>
      <c r="R18" s="5"/>
    </row>
    <row r="19" spans="1:18" ht="15.75">
      <c r="A19" s="573"/>
      <c r="B19" s="535"/>
      <c r="C19" s="537"/>
      <c r="D19" s="537"/>
      <c r="E19" s="538"/>
      <c r="F19" s="538"/>
      <c r="G19" s="378"/>
      <c r="H19" s="378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" customHeight="1">
      <c r="A20" s="572" t="s">
        <v>377</v>
      </c>
      <c r="B20" s="534"/>
      <c r="C20" s="532"/>
      <c r="D20" s="532"/>
      <c r="E20" s="532" t="s">
        <v>59</v>
      </c>
      <c r="F20" s="532"/>
      <c r="G20" s="534" t="s">
        <v>433</v>
      </c>
      <c r="H20" s="534"/>
      <c r="I20" s="7"/>
      <c r="J20" s="525" t="s">
        <v>13</v>
      </c>
      <c r="K20" s="526"/>
      <c r="L20" s="529" t="s">
        <v>10</v>
      </c>
      <c r="M20" s="526"/>
      <c r="N20" s="511" t="s">
        <v>559</v>
      </c>
      <c r="O20" s="511" t="s">
        <v>560</v>
      </c>
      <c r="P20" s="511">
        <v>2015</v>
      </c>
      <c r="Q20" s="511">
        <v>2016</v>
      </c>
      <c r="R20" s="513">
        <v>2017</v>
      </c>
    </row>
    <row r="21" spans="1:18" ht="13.5" customHeight="1">
      <c r="A21" s="572"/>
      <c r="B21" s="534"/>
      <c r="C21" s="532"/>
      <c r="D21" s="532"/>
      <c r="E21" s="532"/>
      <c r="F21" s="532"/>
      <c r="G21" s="534"/>
      <c r="H21" s="534"/>
      <c r="I21" s="7"/>
      <c r="J21" s="527"/>
      <c r="K21" s="528"/>
      <c r="L21" s="530"/>
      <c r="M21" s="528"/>
      <c r="N21" s="512"/>
      <c r="O21" s="512"/>
      <c r="P21" s="512"/>
      <c r="Q21" s="512"/>
      <c r="R21" s="514"/>
    </row>
    <row r="22" spans="1:18" ht="13.5" customHeight="1">
      <c r="A22" s="573"/>
      <c r="B22" s="535"/>
      <c r="C22" s="533"/>
      <c r="D22" s="533"/>
      <c r="E22" s="533"/>
      <c r="F22" s="533"/>
      <c r="G22" s="535"/>
      <c r="H22" s="535"/>
      <c r="I22" s="7"/>
      <c r="J22" s="6"/>
      <c r="K22" s="2"/>
      <c r="L22" s="2"/>
      <c r="M22" s="2"/>
      <c r="N22" s="2"/>
      <c r="O22" s="2"/>
      <c r="P22" s="2"/>
      <c r="Q22" s="2"/>
      <c r="R22" s="7"/>
    </row>
    <row r="23" spans="1:18" ht="14.25" customHeight="1">
      <c r="A23" s="84"/>
      <c r="B23" s="85"/>
      <c r="C23" s="85"/>
      <c r="D23" s="85"/>
      <c r="E23" s="85"/>
      <c r="F23" s="85"/>
      <c r="G23" s="85"/>
      <c r="H23" s="85"/>
      <c r="I23" s="136"/>
      <c r="J23" s="515"/>
      <c r="K23" s="516"/>
      <c r="L23" s="519"/>
      <c r="M23" s="520"/>
      <c r="N23" s="181"/>
      <c r="O23" s="181"/>
      <c r="P23" s="181"/>
      <c r="Q23" s="181"/>
      <c r="R23" s="181"/>
    </row>
    <row r="24" spans="1:18" ht="14.25" customHeight="1">
      <c r="A24" s="1"/>
      <c r="B24" s="2"/>
      <c r="C24" s="2"/>
      <c r="D24" s="2"/>
      <c r="E24" s="2"/>
      <c r="F24" s="2"/>
      <c r="G24" s="2"/>
      <c r="H24" s="2"/>
      <c r="I24" s="3"/>
      <c r="J24" s="515" t="s">
        <v>439</v>
      </c>
      <c r="K24" s="516"/>
      <c r="L24" s="579" t="s">
        <v>59</v>
      </c>
      <c r="M24" s="580"/>
      <c r="N24" s="583">
        <v>50</v>
      </c>
      <c r="O24" s="574">
        <v>0.95</v>
      </c>
      <c r="P24" s="574">
        <v>0.6</v>
      </c>
      <c r="Q24" s="574">
        <v>0.7</v>
      </c>
      <c r="R24" s="574">
        <v>0.95</v>
      </c>
    </row>
    <row r="25" spans="1:18" ht="15.75">
      <c r="A25" s="118"/>
      <c r="B25" s="4"/>
      <c r="C25" s="4"/>
      <c r="D25" s="4"/>
      <c r="E25" s="4"/>
      <c r="F25" s="4"/>
      <c r="G25" s="4"/>
      <c r="H25" s="4"/>
      <c r="I25" s="5"/>
      <c r="J25" s="577"/>
      <c r="K25" s="578"/>
      <c r="L25" s="581"/>
      <c r="M25" s="582"/>
      <c r="N25" s="584"/>
      <c r="O25" s="575"/>
      <c r="P25" s="575"/>
      <c r="Q25" s="575"/>
      <c r="R25" s="576"/>
    </row>
  </sheetData>
  <sheetProtection/>
  <mergeCells count="44">
    <mergeCell ref="P24:P25"/>
    <mergeCell ref="Q24:Q25"/>
    <mergeCell ref="R24:R25"/>
    <mergeCell ref="J24:K25"/>
    <mergeCell ref="L24:M25"/>
    <mergeCell ref="N24:N25"/>
    <mergeCell ref="O24:O25"/>
    <mergeCell ref="R20:R21"/>
    <mergeCell ref="J23:K23"/>
    <mergeCell ref="L23:M23"/>
    <mergeCell ref="J20:K21"/>
    <mergeCell ref="L20:M21"/>
    <mergeCell ref="N20:N21"/>
    <mergeCell ref="O20:O21"/>
    <mergeCell ref="A20:B22"/>
    <mergeCell ref="C20:D22"/>
    <mergeCell ref="E20:F22"/>
    <mergeCell ref="G20:H22"/>
    <mergeCell ref="P20:P21"/>
    <mergeCell ref="Q20:Q21"/>
    <mergeCell ref="C14:D16"/>
    <mergeCell ref="E14:F16"/>
    <mergeCell ref="G14:H16"/>
    <mergeCell ref="P16:Q16"/>
    <mergeCell ref="A17:B19"/>
    <mergeCell ref="C17:D19"/>
    <mergeCell ref="E17:F19"/>
    <mergeCell ref="G17:H19"/>
    <mergeCell ref="P4:Q4"/>
    <mergeCell ref="A5:C6"/>
    <mergeCell ref="D5:F6"/>
    <mergeCell ref="G5:I6"/>
    <mergeCell ref="J6:K8"/>
    <mergeCell ref="A7:I12"/>
    <mergeCell ref="Q7:R7"/>
    <mergeCell ref="J9:K11"/>
    <mergeCell ref="J12:K14"/>
    <mergeCell ref="A14:B16"/>
    <mergeCell ref="A1:I1"/>
    <mergeCell ref="A3:B4"/>
    <mergeCell ref="C3:I4"/>
    <mergeCell ref="J3:K4"/>
    <mergeCell ref="L4:M4"/>
    <mergeCell ref="N4:O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29"/>
  <sheetViews>
    <sheetView zoomScale="75" zoomScaleNormal="75" zoomScalePageLayoutView="0" workbookViewId="0" topLeftCell="A4">
      <selection activeCell="H31" sqref="H31"/>
    </sheetView>
  </sheetViews>
  <sheetFormatPr defaultColWidth="11.00390625" defaultRowHeight="15.75"/>
  <cols>
    <col min="1" max="1" width="9.375" style="0" customWidth="1"/>
    <col min="2" max="9" width="11.00390625" style="0" customWidth="1"/>
    <col min="10" max="10" width="9.00390625" style="0" customWidth="1"/>
  </cols>
  <sheetData>
    <row r="2" spans="1:10" ht="36">
      <c r="A2" s="701" t="s">
        <v>394</v>
      </c>
      <c r="B2" s="416"/>
      <c r="C2" s="416"/>
      <c r="D2" s="416"/>
      <c r="E2" s="416"/>
      <c r="F2" s="416"/>
      <c r="G2" s="416"/>
      <c r="H2" s="416"/>
      <c r="I2" s="416"/>
      <c r="J2" s="107"/>
    </row>
    <row r="3" ht="16.5" thickBot="1"/>
    <row r="4" spans="1:18" ht="15" customHeight="1">
      <c r="A4" s="561" t="s">
        <v>9</v>
      </c>
      <c r="B4" s="562"/>
      <c r="C4" s="671" t="s">
        <v>60</v>
      </c>
      <c r="D4" s="671"/>
      <c r="E4" s="671"/>
      <c r="F4" s="671"/>
      <c r="G4" s="671"/>
      <c r="H4" s="671"/>
      <c r="I4" s="672"/>
      <c r="J4" s="426" t="s">
        <v>12</v>
      </c>
      <c r="K4" s="427"/>
      <c r="L4" s="26"/>
      <c r="M4" s="26"/>
      <c r="N4" s="26"/>
      <c r="O4" s="26"/>
      <c r="P4" s="26"/>
      <c r="Q4" s="27"/>
      <c r="R4" s="28"/>
    </row>
    <row r="5" spans="1:18" ht="36" customHeight="1">
      <c r="A5" s="563"/>
      <c r="B5" s="564"/>
      <c r="C5" s="673"/>
      <c r="D5" s="673"/>
      <c r="E5" s="673"/>
      <c r="F5" s="673"/>
      <c r="G5" s="673"/>
      <c r="H5" s="673"/>
      <c r="I5" s="674"/>
      <c r="J5" s="428"/>
      <c r="K5" s="429"/>
      <c r="L5" s="429">
        <v>2014</v>
      </c>
      <c r="M5" s="429"/>
      <c r="N5" s="429">
        <v>2015</v>
      </c>
      <c r="O5" s="429"/>
      <c r="P5" s="429">
        <v>2016</v>
      </c>
      <c r="Q5" s="429"/>
      <c r="R5" s="7"/>
    </row>
    <row r="6" spans="1:18" ht="15.75">
      <c r="A6" s="663" t="s">
        <v>277</v>
      </c>
      <c r="B6" s="442"/>
      <c r="C6" s="442"/>
      <c r="D6" s="442" t="s">
        <v>405</v>
      </c>
      <c r="E6" s="442"/>
      <c r="F6" s="442"/>
      <c r="G6" s="442" t="s">
        <v>374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37.5" customHeight="1">
      <c r="A7" s="664"/>
      <c r="B7" s="443"/>
      <c r="C7" s="443"/>
      <c r="D7" s="443"/>
      <c r="E7" s="443"/>
      <c r="F7" s="443"/>
      <c r="G7" s="443"/>
      <c r="H7" s="443"/>
      <c r="I7" s="666"/>
      <c r="J7" s="667" t="s">
        <v>307</v>
      </c>
      <c r="K7" s="506"/>
      <c r="L7" s="2"/>
      <c r="M7" s="2"/>
      <c r="N7" s="2"/>
      <c r="O7" s="2"/>
      <c r="P7" s="2"/>
      <c r="Q7" s="3"/>
      <c r="R7" s="7"/>
    </row>
    <row r="8" spans="1:18" ht="15.75">
      <c r="A8" s="702" t="s">
        <v>458</v>
      </c>
      <c r="B8" s="703"/>
      <c r="C8" s="703"/>
      <c r="D8" s="703"/>
      <c r="E8" s="703"/>
      <c r="F8" s="703"/>
      <c r="G8" s="703"/>
      <c r="H8" s="703"/>
      <c r="I8" s="704"/>
      <c r="J8" s="668"/>
      <c r="K8" s="669"/>
      <c r="L8" s="128"/>
      <c r="N8" s="2"/>
      <c r="O8" s="2"/>
      <c r="P8" s="2"/>
      <c r="Q8" s="3"/>
      <c r="R8" s="7"/>
    </row>
    <row r="9" spans="1:18" ht="15.75">
      <c r="A9" s="705"/>
      <c r="B9" s="706"/>
      <c r="C9" s="706"/>
      <c r="D9" s="706"/>
      <c r="E9" s="706"/>
      <c r="F9" s="706"/>
      <c r="G9" s="706"/>
      <c r="H9" s="706"/>
      <c r="I9" s="707"/>
      <c r="J9" s="670"/>
      <c r="K9" s="508"/>
      <c r="L9" s="156"/>
      <c r="M9" s="83"/>
      <c r="N9" s="2"/>
      <c r="O9" s="2"/>
      <c r="P9" s="2"/>
      <c r="Q9" s="3"/>
      <c r="R9" s="7"/>
    </row>
    <row r="10" spans="1:18" ht="16.5" thickBot="1">
      <c r="A10" s="705"/>
      <c r="B10" s="706"/>
      <c r="C10" s="706"/>
      <c r="D10" s="706"/>
      <c r="E10" s="706"/>
      <c r="F10" s="706"/>
      <c r="G10" s="706"/>
      <c r="H10" s="706"/>
      <c r="I10" s="707"/>
      <c r="J10" s="667" t="s">
        <v>53</v>
      </c>
      <c r="K10" s="506"/>
      <c r="L10" s="2"/>
      <c r="M10" s="129"/>
      <c r="N10" s="2"/>
      <c r="O10" s="2"/>
      <c r="P10" s="2"/>
      <c r="Q10" s="3"/>
      <c r="R10" s="7"/>
    </row>
    <row r="11" spans="1:18" ht="15" customHeight="1" thickBot="1">
      <c r="A11" s="705"/>
      <c r="B11" s="706"/>
      <c r="C11" s="706"/>
      <c r="D11" s="706"/>
      <c r="E11" s="706"/>
      <c r="F11" s="706"/>
      <c r="G11" s="706"/>
      <c r="H11" s="706"/>
      <c r="I11" s="707"/>
      <c r="J11" s="668"/>
      <c r="K11" s="669"/>
      <c r="L11" s="83"/>
      <c r="M11" s="155"/>
      <c r="N11" s="2"/>
      <c r="O11" s="2"/>
      <c r="P11" s="2"/>
      <c r="Q11" s="3"/>
      <c r="R11" s="7"/>
    </row>
    <row r="12" spans="1:18" ht="10.5" customHeight="1">
      <c r="A12" s="705"/>
      <c r="B12" s="706"/>
      <c r="C12" s="706"/>
      <c r="D12" s="706"/>
      <c r="E12" s="706"/>
      <c r="F12" s="706"/>
      <c r="G12" s="706"/>
      <c r="H12" s="706"/>
      <c r="I12" s="707"/>
      <c r="J12" s="670"/>
      <c r="K12" s="508"/>
      <c r="L12" s="2"/>
      <c r="M12" s="2"/>
      <c r="N12" s="2"/>
      <c r="O12" s="2"/>
      <c r="P12" s="2"/>
      <c r="Q12" s="3"/>
      <c r="R12" s="7"/>
    </row>
    <row r="13" spans="1:18" ht="86.25" customHeight="1">
      <c r="A13" s="708"/>
      <c r="B13" s="709"/>
      <c r="C13" s="709"/>
      <c r="D13" s="709"/>
      <c r="E13" s="709"/>
      <c r="F13" s="709"/>
      <c r="G13" s="709"/>
      <c r="H13" s="709"/>
      <c r="I13" s="710"/>
      <c r="J13" s="691" t="s">
        <v>457</v>
      </c>
      <c r="K13" s="692"/>
      <c r="L13" s="65"/>
      <c r="M13" s="65"/>
      <c r="N13" s="693"/>
      <c r="O13" s="106"/>
      <c r="P13" s="65"/>
      <c r="Q13" s="66"/>
      <c r="R13" s="7"/>
    </row>
    <row r="14" spans="1:18" ht="6" customHeight="1">
      <c r="A14" s="6"/>
      <c r="B14" s="2"/>
      <c r="C14" s="2"/>
      <c r="D14" s="2"/>
      <c r="E14" s="2"/>
      <c r="F14" s="2"/>
      <c r="G14" s="2"/>
      <c r="H14" s="2"/>
      <c r="I14" s="7"/>
      <c r="J14" s="61"/>
      <c r="K14" s="62"/>
      <c r="L14" s="2"/>
      <c r="M14" s="11"/>
      <c r="N14" s="694"/>
      <c r="P14" s="2"/>
      <c r="Q14" s="3"/>
      <c r="R14" s="7"/>
    </row>
    <row r="15" spans="1:18" ht="6.75" customHeight="1">
      <c r="A15" s="428" t="s">
        <v>11</v>
      </c>
      <c r="B15" s="429"/>
      <c r="C15" s="641" t="s">
        <v>10</v>
      </c>
      <c r="D15" s="641"/>
      <c r="E15" s="641" t="s">
        <v>324</v>
      </c>
      <c r="F15" s="641"/>
      <c r="G15" s="641" t="s">
        <v>408</v>
      </c>
      <c r="H15" s="641"/>
      <c r="I15" s="7"/>
      <c r="J15" s="63"/>
      <c r="K15" s="64"/>
      <c r="L15" s="2"/>
      <c r="M15" s="2"/>
      <c r="N15" s="2"/>
      <c r="O15" s="2"/>
      <c r="P15" s="2"/>
      <c r="Q15" s="3"/>
      <c r="R15" s="7"/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695" t="s">
        <v>459</v>
      </c>
      <c r="K16" s="696"/>
      <c r="L16" s="2"/>
      <c r="M16" s="2"/>
      <c r="N16" s="2"/>
      <c r="O16" s="2"/>
      <c r="P16" s="2"/>
      <c r="Q16" s="3"/>
      <c r="R16" s="7"/>
    </row>
    <row r="17" spans="1:18" ht="15" customHeight="1">
      <c r="A17" s="428"/>
      <c r="B17" s="429"/>
      <c r="C17" s="641"/>
      <c r="D17" s="641"/>
      <c r="E17" s="641"/>
      <c r="F17" s="641"/>
      <c r="G17" s="641"/>
      <c r="H17" s="641"/>
      <c r="I17" s="7"/>
      <c r="J17" s="697"/>
      <c r="K17" s="698"/>
      <c r="L17" s="2"/>
      <c r="M17" s="2"/>
      <c r="O17" s="19"/>
      <c r="P17" s="675"/>
      <c r="Q17" s="676"/>
      <c r="R17" s="7"/>
    </row>
    <row r="18" spans="1:18" ht="11.25" customHeight="1">
      <c r="A18" s="637" t="s">
        <v>54</v>
      </c>
      <c r="B18" s="532"/>
      <c r="C18" s="532" t="s">
        <v>28</v>
      </c>
      <c r="D18" s="532"/>
      <c r="E18" s="532" t="s">
        <v>454</v>
      </c>
      <c r="F18" s="532"/>
      <c r="G18" s="532" t="s">
        <v>170</v>
      </c>
      <c r="H18" s="532"/>
      <c r="I18" s="7"/>
      <c r="J18" s="699"/>
      <c r="K18" s="700"/>
      <c r="L18" s="4"/>
      <c r="M18" s="4"/>
      <c r="N18" s="4"/>
      <c r="O18" s="4"/>
      <c r="P18" s="4"/>
      <c r="Q18" s="5"/>
      <c r="R18" s="7"/>
    </row>
    <row r="19" spans="1:18" ht="10.5" customHeight="1">
      <c r="A19" s="637"/>
      <c r="B19" s="532"/>
      <c r="C19" s="532"/>
      <c r="D19" s="532"/>
      <c r="E19" s="532"/>
      <c r="F19" s="532"/>
      <c r="G19" s="532"/>
      <c r="H19" s="532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" customHeight="1">
      <c r="A20" s="637"/>
      <c r="B20" s="532"/>
      <c r="C20" s="532"/>
      <c r="D20" s="532"/>
      <c r="E20" s="532"/>
      <c r="F20" s="532"/>
      <c r="G20" s="532"/>
      <c r="H20" s="532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12" customHeight="1">
      <c r="A21" s="637" t="s">
        <v>56</v>
      </c>
      <c r="B21" s="532"/>
      <c r="C21" s="532" t="s">
        <v>55</v>
      </c>
      <c r="D21" s="532"/>
      <c r="E21" s="532">
        <v>4</v>
      </c>
      <c r="F21" s="532"/>
      <c r="G21" s="532">
        <v>4</v>
      </c>
      <c r="H21" s="532"/>
      <c r="I21" s="7"/>
      <c r="J21" s="677" t="s">
        <v>13</v>
      </c>
      <c r="K21" s="589"/>
      <c r="L21" s="589" t="s">
        <v>10</v>
      </c>
      <c r="M21" s="589"/>
      <c r="N21" s="589" t="s">
        <v>407</v>
      </c>
      <c r="O21" s="589" t="s">
        <v>406</v>
      </c>
      <c r="P21" s="589">
        <v>2014</v>
      </c>
      <c r="Q21" s="589">
        <v>2015</v>
      </c>
      <c r="R21" s="682">
        <v>2016</v>
      </c>
    </row>
    <row r="22" spans="1:18" ht="15" customHeight="1">
      <c r="A22" s="637"/>
      <c r="B22" s="532"/>
      <c r="C22" s="532"/>
      <c r="D22" s="532"/>
      <c r="E22" s="532"/>
      <c r="F22" s="532"/>
      <c r="G22" s="532"/>
      <c r="H22" s="532"/>
      <c r="I22" s="7"/>
      <c r="J22" s="677"/>
      <c r="K22" s="589"/>
      <c r="L22" s="589"/>
      <c r="M22" s="589"/>
      <c r="N22" s="589"/>
      <c r="O22" s="589"/>
      <c r="P22" s="589"/>
      <c r="Q22" s="589"/>
      <c r="R22" s="682"/>
    </row>
    <row r="23" spans="1:18" ht="15" customHeight="1">
      <c r="A23" s="637"/>
      <c r="B23" s="532"/>
      <c r="C23" s="532"/>
      <c r="D23" s="532"/>
      <c r="E23" s="532"/>
      <c r="F23" s="532"/>
      <c r="G23" s="532"/>
      <c r="H23" s="532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5" customHeight="1">
      <c r="A24" s="6"/>
      <c r="B24" s="2"/>
      <c r="C24" s="2"/>
      <c r="D24" s="2"/>
      <c r="E24" s="2"/>
      <c r="F24" s="2"/>
      <c r="G24" s="2"/>
      <c r="H24" s="2"/>
      <c r="I24" s="7"/>
      <c r="J24" s="678" t="s">
        <v>56</v>
      </c>
      <c r="K24" s="506"/>
      <c r="L24" s="681" t="s">
        <v>57</v>
      </c>
      <c r="M24" s="506"/>
      <c r="N24" s="681">
        <v>0</v>
      </c>
      <c r="O24" s="681"/>
      <c r="P24" s="502">
        <v>2</v>
      </c>
      <c r="Q24" s="681">
        <v>3</v>
      </c>
      <c r="R24" s="683">
        <v>4</v>
      </c>
    </row>
    <row r="25" spans="1:18" ht="15" customHeight="1">
      <c r="A25" s="6"/>
      <c r="B25" s="2"/>
      <c r="C25" s="2"/>
      <c r="D25" s="2"/>
      <c r="E25" s="2"/>
      <c r="F25" s="2"/>
      <c r="G25" s="2"/>
      <c r="H25" s="2"/>
      <c r="I25" s="2"/>
      <c r="J25" s="670"/>
      <c r="K25" s="508"/>
      <c r="L25" s="507"/>
      <c r="M25" s="508"/>
      <c r="N25" s="507"/>
      <c r="O25" s="507"/>
      <c r="P25" s="507"/>
      <c r="Q25" s="507"/>
      <c r="R25" s="684"/>
    </row>
    <row r="26" spans="1:18" ht="18" customHeight="1">
      <c r="A26" s="6"/>
      <c r="B26" s="2"/>
      <c r="C26" s="2"/>
      <c r="D26" s="2"/>
      <c r="E26" s="2"/>
      <c r="F26" s="2"/>
      <c r="G26" s="2"/>
      <c r="H26" s="2"/>
      <c r="I26" s="2"/>
      <c r="J26" s="678" t="s">
        <v>58</v>
      </c>
      <c r="K26" s="506"/>
      <c r="L26" s="681" t="s">
        <v>28</v>
      </c>
      <c r="M26" s="506"/>
      <c r="N26" s="679" t="s">
        <v>62</v>
      </c>
      <c r="O26" s="680" t="s">
        <v>59</v>
      </c>
      <c r="P26" s="680" t="s">
        <v>304</v>
      </c>
      <c r="Q26" s="680" t="s">
        <v>59</v>
      </c>
      <c r="R26" s="688" t="s">
        <v>59</v>
      </c>
    </row>
    <row r="27" spans="1:18" ht="15" customHeight="1">
      <c r="A27" s="6"/>
      <c r="B27" s="2"/>
      <c r="C27" s="2"/>
      <c r="D27" s="2"/>
      <c r="E27" s="2"/>
      <c r="F27" s="2"/>
      <c r="G27" s="2"/>
      <c r="H27" s="2"/>
      <c r="I27" s="2"/>
      <c r="J27" s="670"/>
      <c r="K27" s="508"/>
      <c r="L27" s="507"/>
      <c r="M27" s="508"/>
      <c r="N27" s="507"/>
      <c r="O27" s="507"/>
      <c r="P27" s="507"/>
      <c r="Q27" s="507"/>
      <c r="R27" s="684"/>
    </row>
    <row r="28" spans="1:18" ht="15" customHeight="1">
      <c r="A28" s="6"/>
      <c r="B28" s="2"/>
      <c r="C28" s="2"/>
      <c r="D28" s="2"/>
      <c r="E28" s="2"/>
      <c r="F28" s="2"/>
      <c r="G28" s="2"/>
      <c r="H28" s="2"/>
      <c r="I28" s="2"/>
      <c r="J28" s="678" t="s">
        <v>14</v>
      </c>
      <c r="K28" s="506"/>
      <c r="L28" s="681" t="s">
        <v>15</v>
      </c>
      <c r="M28" s="506"/>
      <c r="N28" s="679">
        <v>0</v>
      </c>
      <c r="O28" s="679">
        <v>1</v>
      </c>
      <c r="P28" s="679">
        <v>0</v>
      </c>
      <c r="Q28" s="679">
        <v>0.5</v>
      </c>
      <c r="R28" s="685">
        <v>1</v>
      </c>
    </row>
    <row r="29" spans="1:18" ht="15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689"/>
      <c r="K29" s="690"/>
      <c r="L29" s="687"/>
      <c r="M29" s="690"/>
      <c r="N29" s="687"/>
      <c r="O29" s="687"/>
      <c r="P29" s="687"/>
      <c r="Q29" s="687"/>
      <c r="R29" s="686"/>
    </row>
    <row r="30" ht="15" customHeight="1"/>
    <row r="33" ht="15" customHeight="1"/>
    <row r="35" ht="15" customHeight="1"/>
    <row r="37" ht="15" customHeight="1"/>
  </sheetData>
  <sheetProtection/>
  <mergeCells count="57">
    <mergeCell ref="A2:I2"/>
    <mergeCell ref="G15:H17"/>
    <mergeCell ref="N5:O5"/>
    <mergeCell ref="L5:M5"/>
    <mergeCell ref="A8:I13"/>
    <mergeCell ref="A4:B5"/>
    <mergeCell ref="A6:C7"/>
    <mergeCell ref="J28:K29"/>
    <mergeCell ref="L28:M29"/>
    <mergeCell ref="N28:N29"/>
    <mergeCell ref="O28:O29"/>
    <mergeCell ref="J13:K13"/>
    <mergeCell ref="N13:N14"/>
    <mergeCell ref="J16:K18"/>
    <mergeCell ref="O24:O25"/>
    <mergeCell ref="L26:M27"/>
    <mergeCell ref="R28:R29"/>
    <mergeCell ref="P28:P29"/>
    <mergeCell ref="Q28:Q29"/>
    <mergeCell ref="R26:R27"/>
    <mergeCell ref="Q26:Q27"/>
    <mergeCell ref="P26:P27"/>
    <mergeCell ref="R21:R22"/>
    <mergeCell ref="P24:P25"/>
    <mergeCell ref="Q24:Q25"/>
    <mergeCell ref="R24:R25"/>
    <mergeCell ref="Q21:Q22"/>
    <mergeCell ref="A21:B23"/>
    <mergeCell ref="C21:D23"/>
    <mergeCell ref="E21:F23"/>
    <mergeCell ref="G21:H23"/>
    <mergeCell ref="N24:N25"/>
    <mergeCell ref="J21:K22"/>
    <mergeCell ref="P21:P22"/>
    <mergeCell ref="J26:K27"/>
    <mergeCell ref="N21:N22"/>
    <mergeCell ref="O21:O22"/>
    <mergeCell ref="L21:M22"/>
    <mergeCell ref="N26:N27"/>
    <mergeCell ref="O26:O27"/>
    <mergeCell ref="J24:K25"/>
    <mergeCell ref="L24:M25"/>
    <mergeCell ref="A18:B20"/>
    <mergeCell ref="C18:D20"/>
    <mergeCell ref="E18:F20"/>
    <mergeCell ref="G18:H20"/>
    <mergeCell ref="P17:Q17"/>
    <mergeCell ref="C15:D17"/>
    <mergeCell ref="E15:F17"/>
    <mergeCell ref="A15:B17"/>
    <mergeCell ref="J10:K12"/>
    <mergeCell ref="C4:I5"/>
    <mergeCell ref="G6:I7"/>
    <mergeCell ref="D6:F7"/>
    <mergeCell ref="J7:K9"/>
    <mergeCell ref="P5:Q5"/>
    <mergeCell ref="J4:K5"/>
  </mergeCells>
  <printOptions/>
  <pageMargins left="0.75" right="0.75" top="1" bottom="1" header="0.5" footer="0.5"/>
  <pageSetup orientation="landscape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29"/>
  <sheetViews>
    <sheetView zoomScale="75" zoomScaleNormal="75" zoomScalePageLayoutView="0" workbookViewId="0" topLeftCell="A1">
      <selection activeCell="A1" sqref="A1:R32"/>
    </sheetView>
  </sheetViews>
  <sheetFormatPr defaultColWidth="11.00390625" defaultRowHeight="15.75"/>
  <cols>
    <col min="1" max="9" width="11.00390625" style="0" customWidth="1"/>
    <col min="10" max="10" width="8.50390625" style="0" customWidth="1"/>
    <col min="11" max="11" width="10.375" style="0" customWidth="1"/>
    <col min="12" max="12" width="9.625" style="0" customWidth="1"/>
    <col min="13" max="13" width="9.375" style="0" customWidth="1"/>
    <col min="14" max="15" width="11.00390625" style="0" customWidth="1"/>
    <col min="16" max="16" width="10.375" style="0" customWidth="1"/>
    <col min="17" max="17" width="9.875" style="0" customWidth="1"/>
    <col min="18" max="18" width="10.125" style="0" customWidth="1"/>
  </cols>
  <sheetData>
    <row r="2" spans="1:10" ht="36">
      <c r="A2" s="701" t="s">
        <v>394</v>
      </c>
      <c r="B2" s="416"/>
      <c r="C2" s="416"/>
      <c r="D2" s="416"/>
      <c r="E2" s="416"/>
      <c r="F2" s="416"/>
      <c r="G2" s="416"/>
      <c r="H2" s="416"/>
      <c r="I2" s="416"/>
      <c r="J2" s="107"/>
    </row>
    <row r="3" ht="16.5" thickBot="1"/>
    <row r="4" spans="1:18" ht="15.75">
      <c r="A4" s="561" t="s">
        <v>9</v>
      </c>
      <c r="B4" s="562"/>
      <c r="C4" s="711" t="s">
        <v>61</v>
      </c>
      <c r="D4" s="711"/>
      <c r="E4" s="711"/>
      <c r="F4" s="711"/>
      <c r="G4" s="711"/>
      <c r="H4" s="711"/>
      <c r="I4" s="712"/>
      <c r="J4" s="426" t="s">
        <v>12</v>
      </c>
      <c r="K4" s="427"/>
      <c r="L4" s="67"/>
      <c r="M4" s="67"/>
      <c r="N4" s="67"/>
      <c r="O4" s="67"/>
      <c r="P4" s="67"/>
      <c r="Q4" s="68"/>
      <c r="R4" s="28"/>
    </row>
    <row r="5" spans="1:18" ht="13.5" customHeight="1">
      <c r="A5" s="563"/>
      <c r="B5" s="564"/>
      <c r="C5" s="713"/>
      <c r="D5" s="713"/>
      <c r="E5" s="713"/>
      <c r="F5" s="713"/>
      <c r="G5" s="713"/>
      <c r="H5" s="713"/>
      <c r="I5" s="714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429"/>
      <c r="R5" s="7"/>
    </row>
    <row r="6" spans="1:18" ht="15" customHeight="1">
      <c r="A6" s="663" t="s">
        <v>363</v>
      </c>
      <c r="B6" s="442"/>
      <c r="C6" s="442"/>
      <c r="D6" s="442" t="s">
        <v>573</v>
      </c>
      <c r="E6" s="442"/>
      <c r="F6" s="442"/>
      <c r="G6" s="442" t="s">
        <v>574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30.75" customHeight="1">
      <c r="A7" s="664"/>
      <c r="B7" s="443"/>
      <c r="C7" s="443"/>
      <c r="D7" s="443"/>
      <c r="E7" s="443"/>
      <c r="F7" s="443"/>
      <c r="G7" s="443"/>
      <c r="H7" s="443"/>
      <c r="I7" s="666"/>
      <c r="J7" s="678" t="s">
        <v>50</v>
      </c>
      <c r="K7" s="506"/>
      <c r="L7" s="2"/>
      <c r="M7" s="2"/>
      <c r="N7" s="2"/>
      <c r="O7" s="2"/>
      <c r="P7" s="2"/>
      <c r="Q7" s="3"/>
      <c r="R7" s="7"/>
    </row>
    <row r="8" spans="1:18" ht="15.75">
      <c r="A8" s="447" t="s">
        <v>171</v>
      </c>
      <c r="B8" s="448"/>
      <c r="C8" s="448"/>
      <c r="D8" s="448"/>
      <c r="E8" s="448"/>
      <c r="F8" s="448"/>
      <c r="G8" s="448"/>
      <c r="H8" s="448"/>
      <c r="I8" s="449"/>
      <c r="J8" s="668"/>
      <c r="K8" s="669"/>
      <c r="L8" s="83"/>
      <c r="M8" s="8"/>
      <c r="N8" s="2"/>
      <c r="O8" s="2"/>
      <c r="P8" s="2"/>
      <c r="Q8" s="3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670"/>
      <c r="K9" s="508"/>
      <c r="L9" s="2"/>
      <c r="M9" s="2"/>
      <c r="N9" s="2"/>
      <c r="O9" s="2"/>
      <c r="P9" s="2"/>
      <c r="Q9" s="3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678" t="s">
        <v>51</v>
      </c>
      <c r="K10" s="506"/>
      <c r="L10" s="84"/>
      <c r="M10" s="85"/>
      <c r="N10" s="85"/>
      <c r="O10" s="2"/>
      <c r="P10" s="2"/>
      <c r="Q10" s="3"/>
      <c r="R10" s="7"/>
    </row>
    <row r="11" spans="1:18" ht="16.5" thickBot="1">
      <c r="A11" s="450"/>
      <c r="B11" s="451"/>
      <c r="C11" s="451"/>
      <c r="D11" s="451"/>
      <c r="E11" s="451"/>
      <c r="F11" s="451"/>
      <c r="G11" s="451"/>
      <c r="H11" s="451"/>
      <c r="I11" s="452"/>
      <c r="J11" s="668"/>
      <c r="K11" s="669"/>
      <c r="L11" s="89"/>
      <c r="M11" s="88"/>
      <c r="N11" s="8"/>
      <c r="O11" s="2"/>
      <c r="P11" s="2"/>
      <c r="Q11" s="3"/>
      <c r="R11" s="7"/>
    </row>
    <row r="12" spans="1:18" ht="16.5" thickBot="1">
      <c r="A12" s="450"/>
      <c r="B12" s="451"/>
      <c r="C12" s="451"/>
      <c r="D12" s="451"/>
      <c r="E12" s="451"/>
      <c r="F12" s="451"/>
      <c r="G12" s="451"/>
      <c r="H12" s="451"/>
      <c r="I12" s="452"/>
      <c r="J12" s="670"/>
      <c r="K12" s="508"/>
      <c r="L12" s="86"/>
      <c r="M12" s="87"/>
      <c r="N12" s="87"/>
      <c r="O12" s="2"/>
      <c r="P12" s="2"/>
      <c r="Q12" s="3"/>
      <c r="R12" s="7"/>
    </row>
    <row r="13" spans="1:18" ht="36" customHeight="1" thickTop="1">
      <c r="A13" s="453"/>
      <c r="B13" s="454"/>
      <c r="C13" s="454"/>
      <c r="D13" s="454"/>
      <c r="E13" s="454"/>
      <c r="F13" s="454"/>
      <c r="G13" s="454"/>
      <c r="H13" s="454"/>
      <c r="I13" s="554"/>
      <c r="J13" s="678" t="s">
        <v>52</v>
      </c>
      <c r="K13" s="506"/>
      <c r="L13" s="2"/>
      <c r="M13" s="2"/>
      <c r="N13" s="2"/>
      <c r="O13" s="2"/>
      <c r="P13" s="2"/>
      <c r="Q13" s="3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668"/>
      <c r="K14" s="669"/>
      <c r="L14" s="2"/>
      <c r="M14" s="83"/>
      <c r="N14" s="8"/>
      <c r="O14" s="8"/>
      <c r="P14" s="2"/>
      <c r="Q14" s="3"/>
      <c r="R14" s="7"/>
    </row>
    <row r="15" spans="1:18" ht="15" customHeight="1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670"/>
      <c r="K15" s="508"/>
      <c r="L15" s="2"/>
      <c r="M15" s="2"/>
      <c r="N15" s="2"/>
      <c r="O15" s="2"/>
      <c r="P15" s="2"/>
      <c r="Q15" s="3"/>
      <c r="R15" s="7"/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678" t="s">
        <v>53</v>
      </c>
      <c r="K16" s="506"/>
      <c r="L16" s="2"/>
      <c r="M16" s="2"/>
      <c r="N16" s="2"/>
      <c r="O16" s="2"/>
      <c r="P16" s="2"/>
      <c r="Q16" s="3"/>
      <c r="R16" s="7"/>
    </row>
    <row r="17" spans="1:18" ht="15.75">
      <c r="A17" s="428"/>
      <c r="B17" s="429"/>
      <c r="C17" s="641"/>
      <c r="D17" s="641"/>
      <c r="E17" s="641"/>
      <c r="F17" s="641"/>
      <c r="G17" s="641"/>
      <c r="H17" s="641"/>
      <c r="I17" s="7"/>
      <c r="J17" s="668"/>
      <c r="K17" s="669"/>
      <c r="L17" s="2"/>
      <c r="M17" s="2"/>
      <c r="N17" s="12"/>
      <c r="O17" s="31"/>
      <c r="P17" s="31"/>
      <c r="Q17" s="13"/>
      <c r="R17" s="7"/>
    </row>
    <row r="18" spans="1:18" ht="15.75">
      <c r="A18" s="6"/>
      <c r="B18" s="2"/>
      <c r="C18" s="2"/>
      <c r="D18" s="2"/>
      <c r="E18" s="2"/>
      <c r="F18" s="2"/>
      <c r="G18" s="2"/>
      <c r="H18" s="2"/>
      <c r="I18" s="7"/>
      <c r="J18" s="670"/>
      <c r="K18" s="508"/>
      <c r="L18" s="4"/>
      <c r="M18" s="4"/>
      <c r="N18" s="4"/>
      <c r="O18" s="4"/>
      <c r="P18" s="4"/>
      <c r="Q18" s="5"/>
      <c r="R18" s="7"/>
    </row>
    <row r="19" spans="1:18" ht="15.75">
      <c r="A19" s="637" t="s">
        <v>54</v>
      </c>
      <c r="B19" s="532"/>
      <c r="C19" s="532" t="s">
        <v>28</v>
      </c>
      <c r="D19" s="532"/>
      <c r="E19" s="532" t="s">
        <v>62</v>
      </c>
      <c r="F19" s="532"/>
      <c r="G19" s="532" t="s">
        <v>59</v>
      </c>
      <c r="H19" s="532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.75">
      <c r="A20" s="637"/>
      <c r="B20" s="532"/>
      <c r="C20" s="532"/>
      <c r="D20" s="532"/>
      <c r="E20" s="532"/>
      <c r="F20" s="532"/>
      <c r="G20" s="532"/>
      <c r="H20" s="532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15.75">
      <c r="A21" s="637"/>
      <c r="B21" s="532"/>
      <c r="C21" s="532"/>
      <c r="D21" s="532"/>
      <c r="E21" s="532"/>
      <c r="F21" s="532"/>
      <c r="G21" s="532"/>
      <c r="H21" s="532"/>
      <c r="I21" s="7"/>
      <c r="J21" s="677" t="s">
        <v>13</v>
      </c>
      <c r="K21" s="589"/>
      <c r="L21" s="589" t="s">
        <v>10</v>
      </c>
      <c r="M21" s="589"/>
      <c r="N21" s="589" t="s">
        <v>559</v>
      </c>
      <c r="O21" s="589" t="s">
        <v>560</v>
      </c>
      <c r="P21" s="589">
        <v>2015</v>
      </c>
      <c r="Q21" s="589">
        <v>2016</v>
      </c>
      <c r="R21" s="682">
        <v>2017</v>
      </c>
    </row>
    <row r="22" spans="1:18" ht="15.75">
      <c r="A22" s="637" t="s">
        <v>56</v>
      </c>
      <c r="B22" s="532"/>
      <c r="C22" s="532" t="s">
        <v>55</v>
      </c>
      <c r="D22" s="532"/>
      <c r="E22" s="532">
        <v>0</v>
      </c>
      <c r="F22" s="532"/>
      <c r="G22" s="532">
        <v>7</v>
      </c>
      <c r="H22" s="532"/>
      <c r="I22" s="7"/>
      <c r="J22" s="677"/>
      <c r="K22" s="589"/>
      <c r="L22" s="589"/>
      <c r="M22" s="589"/>
      <c r="N22" s="589"/>
      <c r="O22" s="589"/>
      <c r="P22" s="589"/>
      <c r="Q22" s="589"/>
      <c r="R22" s="682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5.75">
      <c r="A24" s="637"/>
      <c r="B24" s="532"/>
      <c r="C24" s="532"/>
      <c r="D24" s="532"/>
      <c r="E24" s="532"/>
      <c r="F24" s="532"/>
      <c r="G24" s="532"/>
      <c r="H24" s="532"/>
      <c r="I24" s="7"/>
      <c r="J24" s="678" t="s">
        <v>56</v>
      </c>
      <c r="K24" s="506"/>
      <c r="L24" s="681" t="s">
        <v>57</v>
      </c>
      <c r="M24" s="506"/>
      <c r="N24" s="681">
        <v>0</v>
      </c>
      <c r="O24" s="681">
        <v>7</v>
      </c>
      <c r="P24" s="681">
        <v>0</v>
      </c>
      <c r="Q24" s="681">
        <v>4</v>
      </c>
      <c r="R24" s="683">
        <v>7</v>
      </c>
    </row>
    <row r="25" spans="1:18" ht="21" customHeight="1">
      <c r="A25" s="6"/>
      <c r="B25" s="2"/>
      <c r="C25" s="2"/>
      <c r="D25" s="2"/>
      <c r="E25" s="2"/>
      <c r="F25" s="2"/>
      <c r="G25" s="2"/>
      <c r="H25" s="2"/>
      <c r="I25" s="7"/>
      <c r="J25" s="670"/>
      <c r="K25" s="508"/>
      <c r="L25" s="507"/>
      <c r="M25" s="508"/>
      <c r="N25" s="507"/>
      <c r="O25" s="507"/>
      <c r="P25" s="507"/>
      <c r="Q25" s="507"/>
      <c r="R25" s="684"/>
    </row>
    <row r="26" spans="1:18" ht="15.75">
      <c r="A26" s="6"/>
      <c r="B26" s="2"/>
      <c r="C26" s="2"/>
      <c r="D26" s="2"/>
      <c r="E26" s="2"/>
      <c r="F26" s="2"/>
      <c r="G26" s="2"/>
      <c r="H26" s="2"/>
      <c r="I26" s="7"/>
      <c r="J26" s="678" t="s">
        <v>58</v>
      </c>
      <c r="K26" s="506"/>
      <c r="L26" s="681" t="s">
        <v>28</v>
      </c>
      <c r="M26" s="506"/>
      <c r="N26" s="679" t="s">
        <v>62</v>
      </c>
      <c r="O26" s="679" t="s">
        <v>59</v>
      </c>
      <c r="P26" s="679" t="s">
        <v>62</v>
      </c>
      <c r="Q26" s="680" t="s">
        <v>304</v>
      </c>
      <c r="R26" s="688" t="s">
        <v>304</v>
      </c>
    </row>
    <row r="27" spans="1:18" ht="21" customHeight="1">
      <c r="A27" s="6"/>
      <c r="B27" s="2"/>
      <c r="C27" s="2"/>
      <c r="D27" s="2"/>
      <c r="E27" s="2"/>
      <c r="F27" s="2"/>
      <c r="G27" s="2"/>
      <c r="H27" s="2"/>
      <c r="I27" s="2"/>
      <c r="J27" s="670"/>
      <c r="K27" s="508"/>
      <c r="L27" s="507"/>
      <c r="M27" s="508"/>
      <c r="N27" s="507"/>
      <c r="O27" s="507"/>
      <c r="P27" s="507"/>
      <c r="Q27" s="507"/>
      <c r="R27" s="684"/>
    </row>
    <row r="28" spans="1:18" ht="22.5" customHeight="1">
      <c r="A28" s="6"/>
      <c r="B28" s="2"/>
      <c r="C28" s="2"/>
      <c r="D28" s="2"/>
      <c r="E28" s="2"/>
      <c r="F28" s="2"/>
      <c r="G28" s="2"/>
      <c r="H28" s="2"/>
      <c r="I28" s="2"/>
      <c r="J28" s="678" t="s">
        <v>14</v>
      </c>
      <c r="K28" s="506"/>
      <c r="L28" s="681" t="s">
        <v>15</v>
      </c>
      <c r="M28" s="506"/>
      <c r="N28" s="679">
        <v>0</v>
      </c>
      <c r="O28" s="679">
        <v>0.7</v>
      </c>
      <c r="P28" s="679">
        <v>0</v>
      </c>
      <c r="Q28" s="679">
        <v>0.5</v>
      </c>
      <c r="R28" s="685">
        <v>1</v>
      </c>
    </row>
    <row r="29" spans="1:18" ht="31.5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689"/>
      <c r="K29" s="690"/>
      <c r="L29" s="687"/>
      <c r="M29" s="690"/>
      <c r="N29" s="687"/>
      <c r="O29" s="687"/>
      <c r="P29" s="687"/>
      <c r="Q29" s="687"/>
      <c r="R29" s="686"/>
    </row>
    <row r="30" ht="15" customHeight="1"/>
    <row r="31" ht="15" customHeight="1"/>
    <row r="32" ht="22.5" customHeight="1"/>
    <row r="35" ht="25.5" customHeight="1"/>
  </sheetData>
  <sheetProtection/>
  <mergeCells count="55">
    <mergeCell ref="A15:B17"/>
    <mergeCell ref="A2:I2"/>
    <mergeCell ref="N5:O5"/>
    <mergeCell ref="A4:B5"/>
    <mergeCell ref="C4:I5"/>
    <mergeCell ref="Q21:Q22"/>
    <mergeCell ref="C15:D17"/>
    <mergeCell ref="E15:F17"/>
    <mergeCell ref="L5:M5"/>
    <mergeCell ref="G15:H17"/>
    <mergeCell ref="J16:K18"/>
    <mergeCell ref="A6:C7"/>
    <mergeCell ref="D6:F7"/>
    <mergeCell ref="G6:I7"/>
    <mergeCell ref="A8:I13"/>
    <mergeCell ref="C22:D24"/>
    <mergeCell ref="E22:F24"/>
    <mergeCell ref="G22:H24"/>
    <mergeCell ref="P5:Q5"/>
    <mergeCell ref="J7:K9"/>
    <mergeCell ref="J4:K5"/>
    <mergeCell ref="E19:F21"/>
    <mergeCell ref="G19:H21"/>
    <mergeCell ref="J10:K12"/>
    <mergeCell ref="J13:K15"/>
    <mergeCell ref="J26:K27"/>
    <mergeCell ref="A19:B21"/>
    <mergeCell ref="C19:D21"/>
    <mergeCell ref="O24:O25"/>
    <mergeCell ref="L21:M22"/>
    <mergeCell ref="N21:N22"/>
    <mergeCell ref="O21:O22"/>
    <mergeCell ref="J24:K25"/>
    <mergeCell ref="L24:M25"/>
    <mergeCell ref="A22:B24"/>
    <mergeCell ref="O28:O29"/>
    <mergeCell ref="Q26:Q27"/>
    <mergeCell ref="R21:R22"/>
    <mergeCell ref="J21:K22"/>
    <mergeCell ref="P24:P25"/>
    <mergeCell ref="Q24:Q25"/>
    <mergeCell ref="P21:P22"/>
    <mergeCell ref="N24:N25"/>
    <mergeCell ref="R24:R25"/>
    <mergeCell ref="R26:R27"/>
    <mergeCell ref="R28:R29"/>
    <mergeCell ref="P28:P29"/>
    <mergeCell ref="J28:K29"/>
    <mergeCell ref="L28:M29"/>
    <mergeCell ref="N28:N29"/>
    <mergeCell ref="L26:M27"/>
    <mergeCell ref="N26:N27"/>
    <mergeCell ref="Q28:Q29"/>
    <mergeCell ref="P26:P27"/>
    <mergeCell ref="O26:O27"/>
  </mergeCells>
  <printOptions/>
  <pageMargins left="0.75" right="0.75" top="1" bottom="1" header="0.5" footer="0.5"/>
  <pageSetup orientation="landscape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29"/>
  <sheetViews>
    <sheetView zoomScale="75" zoomScaleNormal="75" zoomScalePageLayoutView="0" workbookViewId="0" topLeftCell="A1">
      <selection activeCell="A2" sqref="A2:I2"/>
    </sheetView>
  </sheetViews>
  <sheetFormatPr defaultColWidth="11.00390625" defaultRowHeight="15.75"/>
  <cols>
    <col min="1" max="7" width="11.00390625" style="0" customWidth="1"/>
    <col min="8" max="8" width="10.375" style="0" customWidth="1"/>
    <col min="9" max="9" width="9.875" style="0" customWidth="1"/>
    <col min="10" max="10" width="11.00390625" style="0" customWidth="1"/>
    <col min="11" max="12" width="9.00390625" style="0" customWidth="1"/>
    <col min="13" max="13" width="7.875" style="0" customWidth="1"/>
    <col min="14" max="14" width="10.50390625" style="0" customWidth="1"/>
    <col min="15" max="15" width="11.50390625" style="0" customWidth="1"/>
    <col min="16" max="17" width="10.125" style="0" customWidth="1"/>
    <col min="18" max="18" width="9.00390625" style="0" customWidth="1"/>
  </cols>
  <sheetData>
    <row r="2" spans="1:9" ht="36">
      <c r="A2" s="701" t="s">
        <v>395</v>
      </c>
      <c r="B2" s="416"/>
      <c r="C2" s="416"/>
      <c r="D2" s="416"/>
      <c r="E2" s="416"/>
      <c r="F2" s="416"/>
      <c r="G2" s="416"/>
      <c r="H2" s="416"/>
      <c r="I2" s="416"/>
    </row>
    <row r="3" ht="16.5" thickBot="1"/>
    <row r="4" spans="1:18" ht="15.75">
      <c r="A4" s="735" t="s">
        <v>9</v>
      </c>
      <c r="B4" s="736"/>
      <c r="C4" s="671" t="s">
        <v>320</v>
      </c>
      <c r="D4" s="671"/>
      <c r="E4" s="671"/>
      <c r="F4" s="671"/>
      <c r="G4" s="671"/>
      <c r="H4" s="671"/>
      <c r="I4" s="672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45.75" customHeight="1">
      <c r="A5" s="737"/>
      <c r="B5" s="738"/>
      <c r="C5" s="673"/>
      <c r="D5" s="673"/>
      <c r="E5" s="673"/>
      <c r="F5" s="673"/>
      <c r="G5" s="673"/>
      <c r="H5" s="673"/>
      <c r="I5" s="674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22.5" customHeight="1">
      <c r="A6" s="663" t="s">
        <v>305</v>
      </c>
      <c r="B6" s="442"/>
      <c r="C6" s="442"/>
      <c r="D6" s="442" t="s">
        <v>505</v>
      </c>
      <c r="E6" s="442"/>
      <c r="F6" s="442"/>
      <c r="G6" s="442" t="s">
        <v>511</v>
      </c>
      <c r="H6" s="442"/>
      <c r="I6" s="665"/>
      <c r="J6" s="6"/>
      <c r="K6" s="2"/>
      <c r="L6" s="2"/>
      <c r="M6" s="2"/>
      <c r="N6" s="2"/>
      <c r="O6" s="2"/>
      <c r="P6" s="2"/>
      <c r="Q6" s="2"/>
      <c r="R6" s="7"/>
    </row>
    <row r="7" spans="1:18" ht="30" customHeight="1">
      <c r="A7" s="664"/>
      <c r="B7" s="443"/>
      <c r="C7" s="443"/>
      <c r="D7" s="443"/>
      <c r="E7" s="443"/>
      <c r="F7" s="443"/>
      <c r="G7" s="443"/>
      <c r="H7" s="443"/>
      <c r="I7" s="666"/>
      <c r="J7" s="723" t="s">
        <v>173</v>
      </c>
      <c r="K7" s="724"/>
      <c r="L7" s="2"/>
      <c r="M7" s="2"/>
      <c r="N7" s="2"/>
      <c r="O7" s="2"/>
      <c r="P7" s="2"/>
      <c r="Q7" s="2"/>
      <c r="R7" s="7"/>
    </row>
    <row r="8" spans="1:18" ht="15.75">
      <c r="A8" s="447" t="s">
        <v>322</v>
      </c>
      <c r="B8" s="448"/>
      <c r="C8" s="448"/>
      <c r="D8" s="448"/>
      <c r="E8" s="448"/>
      <c r="F8" s="448"/>
      <c r="G8" s="448"/>
      <c r="H8" s="448"/>
      <c r="I8" s="449"/>
      <c r="J8" s="725"/>
      <c r="K8" s="726"/>
      <c r="L8" s="80"/>
      <c r="M8" s="17"/>
      <c r="N8" s="8"/>
      <c r="O8" s="2"/>
      <c r="P8" s="2"/>
      <c r="Q8" s="2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727"/>
      <c r="K9" s="728"/>
      <c r="L9" s="2"/>
      <c r="M9" s="2"/>
      <c r="N9" s="2"/>
      <c r="O9" s="2"/>
      <c r="P9" s="2"/>
      <c r="Q9" s="2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729" t="s">
        <v>323</v>
      </c>
      <c r="K10" s="730"/>
      <c r="L10" s="2"/>
      <c r="M10" s="2"/>
      <c r="N10" s="2"/>
      <c r="O10" s="2"/>
      <c r="P10" s="2"/>
      <c r="Q10" s="2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731"/>
      <c r="K11" s="732"/>
      <c r="L11" s="11"/>
      <c r="M11" s="11"/>
      <c r="N11" s="19"/>
      <c r="O11" s="19"/>
      <c r="P11" s="721"/>
      <c r="Q11" s="722"/>
      <c r="R11" s="109"/>
    </row>
    <row r="12" spans="1:18" ht="15.75">
      <c r="A12" s="450"/>
      <c r="B12" s="451"/>
      <c r="C12" s="451"/>
      <c r="D12" s="451"/>
      <c r="E12" s="451"/>
      <c r="F12" s="451"/>
      <c r="G12" s="451"/>
      <c r="H12" s="451"/>
      <c r="I12" s="452"/>
      <c r="J12" s="733"/>
      <c r="K12" s="734"/>
      <c r="L12" s="2"/>
      <c r="M12" s="2"/>
      <c r="N12" s="2"/>
      <c r="O12" s="2"/>
      <c r="P12" s="2"/>
      <c r="Q12" s="2"/>
      <c r="R12" s="7"/>
    </row>
    <row r="13" spans="1:18" ht="40.5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6"/>
      <c r="K13" s="2"/>
      <c r="L13" s="2"/>
      <c r="M13" s="2"/>
      <c r="N13" s="2"/>
      <c r="O13" s="2"/>
      <c r="P13" s="2"/>
      <c r="Q13" s="2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6"/>
      <c r="K14" s="2"/>
      <c r="L14" s="2"/>
      <c r="M14" s="2"/>
      <c r="N14" s="2"/>
      <c r="O14" s="2"/>
      <c r="P14" s="2"/>
      <c r="Q14" s="2"/>
      <c r="R14" s="7"/>
    </row>
    <row r="15" spans="1:18" ht="15" customHeight="1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677" t="s">
        <v>13</v>
      </c>
      <c r="K15" s="589"/>
      <c r="L15" s="589" t="s">
        <v>10</v>
      </c>
      <c r="M15" s="589"/>
      <c r="N15" s="589" t="s">
        <v>559</v>
      </c>
      <c r="O15" s="589" t="s">
        <v>560</v>
      </c>
      <c r="P15" s="589">
        <v>2015</v>
      </c>
      <c r="Q15" s="589">
        <v>2016</v>
      </c>
      <c r="R15" s="682">
        <v>2017</v>
      </c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677"/>
      <c r="K16" s="589"/>
      <c r="L16" s="589"/>
      <c r="M16" s="589"/>
      <c r="N16" s="589"/>
      <c r="O16" s="589"/>
      <c r="P16" s="589"/>
      <c r="Q16" s="589"/>
      <c r="R16" s="682"/>
    </row>
    <row r="17" spans="1:18" ht="15.75">
      <c r="A17" s="428"/>
      <c r="B17" s="429"/>
      <c r="C17" s="641"/>
      <c r="D17" s="641"/>
      <c r="E17" s="641"/>
      <c r="F17" s="641"/>
      <c r="G17" s="641"/>
      <c r="H17" s="641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15" customHeight="1">
      <c r="A18" s="6"/>
      <c r="B18" s="2"/>
      <c r="C18" s="2"/>
      <c r="D18" s="2"/>
      <c r="E18" s="2"/>
      <c r="F18" s="2"/>
      <c r="G18" s="2"/>
      <c r="H18" s="2"/>
      <c r="I18" s="7"/>
      <c r="J18" s="678" t="s">
        <v>63</v>
      </c>
      <c r="K18" s="506"/>
      <c r="L18" s="681" t="s">
        <v>326</v>
      </c>
      <c r="M18" s="506"/>
      <c r="N18" s="719">
        <v>0.15</v>
      </c>
      <c r="O18" s="719">
        <v>1</v>
      </c>
      <c r="P18" s="719">
        <v>0.6</v>
      </c>
      <c r="Q18" s="719">
        <v>1</v>
      </c>
      <c r="R18" s="715">
        <v>1</v>
      </c>
    </row>
    <row r="19" spans="1:18" ht="24.75" customHeight="1">
      <c r="A19" s="637" t="s">
        <v>362</v>
      </c>
      <c r="B19" s="532"/>
      <c r="C19" s="532" t="s">
        <v>28</v>
      </c>
      <c r="D19" s="532"/>
      <c r="E19" s="532" t="s">
        <v>59</v>
      </c>
      <c r="F19" s="532"/>
      <c r="G19" s="532" t="s">
        <v>59</v>
      </c>
      <c r="H19" s="532"/>
      <c r="I19" s="7"/>
      <c r="J19" s="670"/>
      <c r="K19" s="508"/>
      <c r="L19" s="507"/>
      <c r="M19" s="508"/>
      <c r="N19" s="720"/>
      <c r="O19" s="720"/>
      <c r="P19" s="720"/>
      <c r="Q19" s="720"/>
      <c r="R19" s="716"/>
    </row>
    <row r="20" spans="1:18" ht="15" customHeight="1">
      <c r="A20" s="637"/>
      <c r="B20" s="532"/>
      <c r="C20" s="532"/>
      <c r="D20" s="532"/>
      <c r="E20" s="532"/>
      <c r="F20" s="532"/>
      <c r="G20" s="532"/>
      <c r="H20" s="532"/>
      <c r="I20" s="2"/>
      <c r="J20" s="390" t="s">
        <v>469</v>
      </c>
      <c r="K20" s="391"/>
      <c r="L20" s="681" t="s">
        <v>326</v>
      </c>
      <c r="M20" s="506"/>
      <c r="N20" s="719">
        <v>0</v>
      </c>
      <c r="O20" s="574">
        <v>1</v>
      </c>
      <c r="P20" s="574">
        <v>0</v>
      </c>
      <c r="Q20" s="574">
        <v>1</v>
      </c>
      <c r="R20" s="739">
        <v>1</v>
      </c>
    </row>
    <row r="21" spans="1:18" ht="16.5" customHeight="1">
      <c r="A21" s="637"/>
      <c r="B21" s="532"/>
      <c r="C21" s="532"/>
      <c r="D21" s="532"/>
      <c r="E21" s="532"/>
      <c r="F21" s="532"/>
      <c r="G21" s="532"/>
      <c r="H21" s="532"/>
      <c r="I21" s="2"/>
      <c r="J21" s="472"/>
      <c r="K21" s="473"/>
      <c r="L21" s="507"/>
      <c r="M21" s="508"/>
      <c r="N21" s="720"/>
      <c r="O21" s="584"/>
      <c r="P21" s="584"/>
      <c r="Q21" s="584"/>
      <c r="R21" s="740"/>
    </row>
    <row r="22" spans="1:18" ht="15.75">
      <c r="A22" s="637" t="s">
        <v>467</v>
      </c>
      <c r="B22" s="532"/>
      <c r="C22" s="532" t="s">
        <v>28</v>
      </c>
      <c r="D22" s="532"/>
      <c r="E22" s="532" t="s">
        <v>59</v>
      </c>
      <c r="F22" s="532"/>
      <c r="G22" s="532" t="s">
        <v>59</v>
      </c>
      <c r="H22" s="532"/>
      <c r="I22" s="7"/>
      <c r="J22" s="6"/>
      <c r="K22" s="2"/>
      <c r="L22" s="2"/>
      <c r="M22" s="2"/>
      <c r="N22" s="2"/>
      <c r="O22" s="2"/>
      <c r="P22" s="2"/>
      <c r="Q22" s="2"/>
      <c r="R22" s="7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5.75">
      <c r="A24" s="637"/>
      <c r="B24" s="532"/>
      <c r="C24" s="532"/>
      <c r="D24" s="532"/>
      <c r="E24" s="532"/>
      <c r="F24" s="532"/>
      <c r="G24" s="532"/>
      <c r="H24" s="532"/>
      <c r="I24" s="7"/>
      <c r="J24" s="6"/>
      <c r="K24" s="2"/>
      <c r="L24" s="2"/>
      <c r="M24" s="2"/>
      <c r="N24" s="2"/>
      <c r="O24" s="2"/>
      <c r="P24" s="2"/>
      <c r="Q24" s="2"/>
      <c r="R24" s="7"/>
    </row>
    <row r="25" spans="1:18" ht="15.75">
      <c r="A25" s="637" t="s">
        <v>468</v>
      </c>
      <c r="B25" s="532"/>
      <c r="C25" s="532" t="s">
        <v>325</v>
      </c>
      <c r="D25" s="532"/>
      <c r="E25" s="640">
        <v>0.15</v>
      </c>
      <c r="F25" s="532"/>
      <c r="G25" s="640">
        <v>1</v>
      </c>
      <c r="H25" s="532"/>
      <c r="I25" s="7"/>
      <c r="J25" s="6"/>
      <c r="K25" s="2"/>
      <c r="L25" s="2"/>
      <c r="M25" s="2"/>
      <c r="N25" s="2"/>
      <c r="O25" s="2"/>
      <c r="P25" s="2"/>
      <c r="Q25" s="2"/>
      <c r="R25" s="7"/>
    </row>
    <row r="26" spans="1:18" ht="15.75">
      <c r="A26" s="637"/>
      <c r="B26" s="532"/>
      <c r="C26" s="532"/>
      <c r="D26" s="532"/>
      <c r="E26" s="532"/>
      <c r="F26" s="532"/>
      <c r="G26" s="532"/>
      <c r="H26" s="532"/>
      <c r="I26" s="7"/>
      <c r="J26" s="6"/>
      <c r="K26" s="2"/>
      <c r="L26" s="2"/>
      <c r="M26" s="2"/>
      <c r="N26" s="2"/>
      <c r="O26" s="2"/>
      <c r="P26" s="2"/>
      <c r="Q26" s="2"/>
      <c r="R26" s="7"/>
    </row>
    <row r="27" spans="1:18" ht="16.5" thickBot="1">
      <c r="A27" s="717"/>
      <c r="B27" s="718"/>
      <c r="C27" s="718"/>
      <c r="D27" s="718"/>
      <c r="E27" s="718"/>
      <c r="F27" s="718"/>
      <c r="G27" s="718"/>
      <c r="H27" s="718"/>
      <c r="I27" s="32"/>
      <c r="J27" s="29"/>
      <c r="K27" s="30"/>
      <c r="L27" s="30"/>
      <c r="M27" s="30"/>
      <c r="N27" s="30"/>
      <c r="O27" s="30"/>
      <c r="P27" s="30"/>
      <c r="Q27" s="30"/>
      <c r="R27" s="32"/>
    </row>
    <row r="28" spans="1:9" ht="15.75">
      <c r="A28" s="6"/>
      <c r="B28" s="2"/>
      <c r="C28" s="2"/>
      <c r="D28" s="2"/>
      <c r="E28" s="2"/>
      <c r="F28" s="2"/>
      <c r="G28" s="2"/>
      <c r="H28" s="2"/>
      <c r="I28" s="2"/>
    </row>
    <row r="29" spans="1:9" ht="15.75">
      <c r="A29" s="6"/>
      <c r="B29" s="2"/>
      <c r="C29" s="2"/>
      <c r="D29" s="2"/>
      <c r="E29" s="2"/>
      <c r="F29" s="2"/>
      <c r="G29" s="2"/>
      <c r="H29" s="2"/>
      <c r="I29" s="2"/>
    </row>
    <row r="33" ht="15" customHeight="1"/>
    <row r="34" ht="15" customHeight="1"/>
    <row r="35" ht="28.5" customHeight="1"/>
    <row r="36" ht="24" customHeight="1"/>
  </sheetData>
  <sheetProtection/>
  <mergeCells count="51">
    <mergeCell ref="P20:P21"/>
    <mergeCell ref="Q20:Q21"/>
    <mergeCell ref="R20:R21"/>
    <mergeCell ref="J20:K21"/>
    <mergeCell ref="L20:M21"/>
    <mergeCell ref="N20:N21"/>
    <mergeCell ref="O20:O21"/>
    <mergeCell ref="A2:I2"/>
    <mergeCell ref="E15:F17"/>
    <mergeCell ref="G15:H17"/>
    <mergeCell ref="A4:B5"/>
    <mergeCell ref="C4:I5"/>
    <mergeCell ref="A6:C7"/>
    <mergeCell ref="D6:F7"/>
    <mergeCell ref="G6:I7"/>
    <mergeCell ref="A8:I13"/>
    <mergeCell ref="G22:H24"/>
    <mergeCell ref="J4:K5"/>
    <mergeCell ref="A22:B24"/>
    <mergeCell ref="C22:D24"/>
    <mergeCell ref="E22:F24"/>
    <mergeCell ref="J10:K12"/>
    <mergeCell ref="A15:B17"/>
    <mergeCell ref="C15:D17"/>
    <mergeCell ref="C19:D21"/>
    <mergeCell ref="Q18:Q19"/>
    <mergeCell ref="L5:M5"/>
    <mergeCell ref="N5:O5"/>
    <mergeCell ref="P5:Q5"/>
    <mergeCell ref="P11:Q11"/>
    <mergeCell ref="J7:K9"/>
    <mergeCell ref="E19:F21"/>
    <mergeCell ref="G19:H21"/>
    <mergeCell ref="P18:P19"/>
    <mergeCell ref="R15:R16"/>
    <mergeCell ref="J15:K16"/>
    <mergeCell ref="L15:M16"/>
    <mergeCell ref="N15:N16"/>
    <mergeCell ref="O15:O16"/>
    <mergeCell ref="P15:P16"/>
    <mergeCell ref="Q15:Q16"/>
    <mergeCell ref="R18:R19"/>
    <mergeCell ref="A25:B27"/>
    <mergeCell ref="C25:D27"/>
    <mergeCell ref="E25:F27"/>
    <mergeCell ref="G25:H27"/>
    <mergeCell ref="J18:K19"/>
    <mergeCell ref="L18:M19"/>
    <mergeCell ref="N18:N19"/>
    <mergeCell ref="O18:O19"/>
    <mergeCell ref="A19:B21"/>
  </mergeCells>
  <printOptions/>
  <pageMargins left="0.75" right="0.75" top="1" bottom="1" header="0.5" footer="0.5"/>
  <pageSetup orientation="landscape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27"/>
  <sheetViews>
    <sheetView zoomScale="75" zoomScaleNormal="75" zoomScalePageLayoutView="0" workbookViewId="0" topLeftCell="A1">
      <selection activeCell="A8" sqref="A8:I13"/>
    </sheetView>
  </sheetViews>
  <sheetFormatPr defaultColWidth="8.875" defaultRowHeight="15.75"/>
  <sheetData>
    <row r="2" spans="1:10" ht="36">
      <c r="A2" s="701" t="s">
        <v>395</v>
      </c>
      <c r="B2" s="416"/>
      <c r="C2" s="416"/>
      <c r="D2" s="416"/>
      <c r="E2" s="416"/>
      <c r="F2" s="416"/>
      <c r="G2" s="416"/>
      <c r="H2" s="416"/>
      <c r="I2" s="416"/>
      <c r="J2" s="107"/>
    </row>
    <row r="3" ht="16.5" thickBot="1"/>
    <row r="4" spans="1:18" ht="15.75">
      <c r="A4" s="735" t="s">
        <v>9</v>
      </c>
      <c r="B4" s="736"/>
      <c r="C4" s="711" t="s">
        <v>346</v>
      </c>
      <c r="D4" s="711"/>
      <c r="E4" s="711"/>
      <c r="F4" s="711"/>
      <c r="G4" s="711"/>
      <c r="H4" s="711"/>
      <c r="I4" s="712"/>
      <c r="J4" s="426" t="s">
        <v>12</v>
      </c>
      <c r="K4" s="427"/>
      <c r="L4" s="26"/>
      <c r="M4" s="26"/>
      <c r="N4" s="26"/>
      <c r="O4" s="26"/>
      <c r="P4" s="26"/>
      <c r="Q4" s="27"/>
      <c r="R4" s="28"/>
    </row>
    <row r="5" spans="1:18" ht="56.25" customHeight="1">
      <c r="A5" s="737"/>
      <c r="B5" s="738"/>
      <c r="C5" s="713"/>
      <c r="D5" s="713"/>
      <c r="E5" s="713"/>
      <c r="F5" s="713"/>
      <c r="G5" s="713"/>
      <c r="H5" s="713"/>
      <c r="I5" s="714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429"/>
      <c r="R5" s="7"/>
    </row>
    <row r="6" spans="1:18" ht="28.5" customHeight="1">
      <c r="A6" s="663" t="s">
        <v>308</v>
      </c>
      <c r="B6" s="442"/>
      <c r="C6" s="442"/>
      <c r="D6" s="442" t="s">
        <v>409</v>
      </c>
      <c r="E6" s="442"/>
      <c r="F6" s="442"/>
      <c r="G6" s="442" t="s">
        <v>512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30.75" customHeight="1">
      <c r="A7" s="664"/>
      <c r="B7" s="443"/>
      <c r="C7" s="443"/>
      <c r="D7" s="443"/>
      <c r="E7" s="443"/>
      <c r="F7" s="443"/>
      <c r="G7" s="443"/>
      <c r="H7" s="443"/>
      <c r="I7" s="666"/>
      <c r="J7" s="502" t="s">
        <v>514</v>
      </c>
      <c r="K7" s="506"/>
      <c r="L7" s="2"/>
      <c r="M7" s="2"/>
      <c r="N7" s="2"/>
      <c r="O7" s="2"/>
      <c r="P7" s="2"/>
      <c r="Q7" s="3"/>
      <c r="R7" s="7"/>
    </row>
    <row r="8" spans="1:18" ht="15.75">
      <c r="A8" s="447" t="s">
        <v>456</v>
      </c>
      <c r="B8" s="448"/>
      <c r="C8" s="448"/>
      <c r="D8" s="448"/>
      <c r="E8" s="448"/>
      <c r="F8" s="448"/>
      <c r="G8" s="448"/>
      <c r="H8" s="448"/>
      <c r="I8" s="449"/>
      <c r="J8" s="741"/>
      <c r="K8" s="669"/>
      <c r="L8" s="721"/>
      <c r="M8" s="722"/>
      <c r="N8" s="2"/>
      <c r="O8" s="2"/>
      <c r="P8" s="2"/>
      <c r="Q8" s="3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507"/>
      <c r="K9" s="508"/>
      <c r="L9" s="2"/>
      <c r="M9" s="2"/>
      <c r="N9" s="2"/>
      <c r="O9" s="2"/>
      <c r="P9" s="2"/>
      <c r="Q9" s="3"/>
      <c r="R9" s="7"/>
    </row>
    <row r="10" spans="1:18" ht="15.7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681" t="s">
        <v>327</v>
      </c>
      <c r="K10" s="506"/>
      <c r="L10" s="2"/>
      <c r="M10" s="2"/>
      <c r="N10" s="2"/>
      <c r="O10" s="2"/>
      <c r="P10" s="2"/>
      <c r="Q10" s="3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741"/>
      <c r="K11" s="669"/>
      <c r="L11" s="11"/>
      <c r="M11" s="8"/>
      <c r="N11" s="19"/>
      <c r="O11" s="19"/>
      <c r="P11" s="592"/>
      <c r="Q11" s="742"/>
      <c r="R11" s="7"/>
    </row>
    <row r="12" spans="1:18" ht="13.5" customHeight="1">
      <c r="A12" s="450"/>
      <c r="B12" s="451"/>
      <c r="C12" s="451"/>
      <c r="D12" s="451"/>
      <c r="E12" s="451"/>
      <c r="F12" s="451"/>
      <c r="G12" s="451"/>
      <c r="H12" s="451"/>
      <c r="I12" s="452"/>
      <c r="J12" s="507"/>
      <c r="K12" s="508"/>
      <c r="L12" s="2"/>
      <c r="M12" s="2"/>
      <c r="N12" s="2"/>
      <c r="O12" s="2"/>
      <c r="P12" s="2"/>
      <c r="Q12" s="3"/>
      <c r="R12" s="7"/>
    </row>
    <row r="13" spans="1:18" ht="15.75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681" t="s">
        <v>66</v>
      </c>
      <c r="K13" s="506"/>
      <c r="L13" s="2"/>
      <c r="M13" s="2"/>
      <c r="N13" s="2"/>
      <c r="O13" s="2"/>
      <c r="P13" s="2"/>
      <c r="Q13" s="3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741"/>
      <c r="K14" s="669"/>
      <c r="L14" s="2"/>
      <c r="M14" s="11"/>
      <c r="N14" s="17"/>
      <c r="O14" s="19"/>
      <c r="P14" s="81"/>
      <c r="Q14" s="82"/>
      <c r="R14" s="7"/>
    </row>
    <row r="15" spans="1:18" ht="15.75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507"/>
      <c r="K15" s="508"/>
      <c r="L15" s="2"/>
      <c r="M15" s="2"/>
      <c r="N15" s="2"/>
      <c r="O15" s="2"/>
      <c r="P15" s="2"/>
      <c r="Q15" s="3"/>
      <c r="R15" s="7"/>
    </row>
    <row r="16" spans="1:18" ht="15.75">
      <c r="A16" s="428"/>
      <c r="B16" s="429"/>
      <c r="C16" s="641"/>
      <c r="D16" s="641"/>
      <c r="E16" s="641"/>
      <c r="F16" s="641"/>
      <c r="G16" s="641"/>
      <c r="H16" s="641"/>
      <c r="I16" s="7"/>
      <c r="J16" s="681"/>
      <c r="K16" s="506"/>
      <c r="L16" s="2"/>
      <c r="M16" s="2"/>
      <c r="N16" s="2"/>
      <c r="O16" s="2"/>
      <c r="P16" s="2"/>
      <c r="Q16" s="3"/>
      <c r="R16" s="7"/>
    </row>
    <row r="17" spans="1:18" ht="15.75">
      <c r="A17" s="428"/>
      <c r="B17" s="429"/>
      <c r="C17" s="641"/>
      <c r="D17" s="641"/>
      <c r="E17" s="641"/>
      <c r="F17" s="641"/>
      <c r="G17" s="641"/>
      <c r="H17" s="641"/>
      <c r="I17" s="7"/>
      <c r="J17" s="741"/>
      <c r="K17" s="669"/>
      <c r="L17" s="2"/>
      <c r="M17" s="2"/>
      <c r="N17" s="19"/>
      <c r="O17" s="19"/>
      <c r="P17" s="91"/>
      <c r="Q17" s="79"/>
      <c r="R17" s="7"/>
    </row>
    <row r="18" spans="1:18" ht="15.75">
      <c r="A18" s="743" t="s">
        <v>513</v>
      </c>
      <c r="B18" s="538"/>
      <c r="C18" s="532" t="s">
        <v>28</v>
      </c>
      <c r="D18" s="532"/>
      <c r="E18" s="532" t="s">
        <v>59</v>
      </c>
      <c r="F18" s="532"/>
      <c r="G18" s="532" t="s">
        <v>59</v>
      </c>
      <c r="H18" s="532"/>
      <c r="I18" s="7"/>
      <c r="J18" s="507"/>
      <c r="K18" s="508"/>
      <c r="L18" s="4"/>
      <c r="M18" s="4"/>
      <c r="N18" s="4"/>
      <c r="O18" s="4"/>
      <c r="P18" s="4"/>
      <c r="Q18" s="5"/>
      <c r="R18" s="7"/>
    </row>
    <row r="19" spans="1:18" ht="15.75">
      <c r="A19" s="743"/>
      <c r="B19" s="538"/>
      <c r="C19" s="532"/>
      <c r="D19" s="532"/>
      <c r="E19" s="532"/>
      <c r="F19" s="532"/>
      <c r="G19" s="532"/>
      <c r="H19" s="532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.75">
      <c r="A20" s="743"/>
      <c r="B20" s="538"/>
      <c r="C20" s="532"/>
      <c r="D20" s="532"/>
      <c r="E20" s="532"/>
      <c r="F20" s="532"/>
      <c r="G20" s="532"/>
      <c r="H20" s="532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15.75">
      <c r="A21" s="637" t="s">
        <v>328</v>
      </c>
      <c r="B21" s="532"/>
      <c r="C21" s="532" t="s">
        <v>28</v>
      </c>
      <c r="D21" s="532"/>
      <c r="E21" s="532" t="s">
        <v>59</v>
      </c>
      <c r="F21" s="532"/>
      <c r="G21" s="532" t="s">
        <v>59</v>
      </c>
      <c r="H21" s="532"/>
      <c r="I21" s="7"/>
      <c r="J21" s="677" t="s">
        <v>13</v>
      </c>
      <c r="K21" s="589"/>
      <c r="L21" s="589" t="s">
        <v>10</v>
      </c>
      <c r="M21" s="589"/>
      <c r="N21" s="589" t="s">
        <v>559</v>
      </c>
      <c r="O21" s="589" t="s">
        <v>560</v>
      </c>
      <c r="P21" s="589">
        <v>2015</v>
      </c>
      <c r="Q21" s="589">
        <v>2016</v>
      </c>
      <c r="R21" s="682">
        <v>2017</v>
      </c>
    </row>
    <row r="22" spans="1:18" ht="15.75">
      <c r="A22" s="637"/>
      <c r="B22" s="532"/>
      <c r="C22" s="532"/>
      <c r="D22" s="532"/>
      <c r="E22" s="532"/>
      <c r="F22" s="532"/>
      <c r="G22" s="532"/>
      <c r="H22" s="532"/>
      <c r="I22" s="7"/>
      <c r="J22" s="677"/>
      <c r="K22" s="589"/>
      <c r="L22" s="589"/>
      <c r="M22" s="589"/>
      <c r="N22" s="589"/>
      <c r="O22" s="589"/>
      <c r="P22" s="589"/>
      <c r="Q22" s="589"/>
      <c r="R22" s="682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5" customHeight="1">
      <c r="A24" s="6"/>
      <c r="B24" s="2"/>
      <c r="C24" s="2"/>
      <c r="D24" s="2"/>
      <c r="E24" s="2"/>
      <c r="F24" s="2"/>
      <c r="G24" s="2"/>
      <c r="H24" s="2"/>
      <c r="I24" s="7"/>
      <c r="J24" s="667" t="s">
        <v>331</v>
      </c>
      <c r="K24" s="506"/>
      <c r="L24" s="681" t="s">
        <v>28</v>
      </c>
      <c r="M24" s="506"/>
      <c r="N24" s="681" t="s">
        <v>62</v>
      </c>
      <c r="O24" s="744" t="s">
        <v>59</v>
      </c>
      <c r="P24" s="744" t="s">
        <v>59</v>
      </c>
      <c r="Q24" s="744" t="s">
        <v>59</v>
      </c>
      <c r="R24" s="746" t="s">
        <v>59</v>
      </c>
    </row>
    <row r="25" spans="1:18" ht="15" customHeight="1">
      <c r="A25" s="6"/>
      <c r="B25" s="2"/>
      <c r="C25" s="2"/>
      <c r="D25" s="2"/>
      <c r="E25" s="2"/>
      <c r="F25" s="2"/>
      <c r="G25" s="2"/>
      <c r="H25" s="2"/>
      <c r="I25" s="7"/>
      <c r="J25" s="670"/>
      <c r="K25" s="508"/>
      <c r="L25" s="507"/>
      <c r="M25" s="508"/>
      <c r="N25" s="507"/>
      <c r="O25" s="745"/>
      <c r="P25" s="745"/>
      <c r="Q25" s="745"/>
      <c r="R25" s="747"/>
    </row>
    <row r="26" spans="1:18" ht="15" customHeight="1">
      <c r="A26" s="1"/>
      <c r="B26" s="2"/>
      <c r="C26" s="2"/>
      <c r="D26" s="2"/>
      <c r="E26" s="2"/>
      <c r="F26" s="2"/>
      <c r="G26" s="2"/>
      <c r="H26" s="2"/>
      <c r="I26" s="7"/>
      <c r="J26" s="667" t="s">
        <v>515</v>
      </c>
      <c r="K26" s="506"/>
      <c r="L26" s="681" t="s">
        <v>28</v>
      </c>
      <c r="M26" s="506"/>
      <c r="N26" s="681" t="s">
        <v>62</v>
      </c>
      <c r="O26" s="681" t="s">
        <v>59</v>
      </c>
      <c r="P26" s="681" t="s">
        <v>62</v>
      </c>
      <c r="Q26" s="681" t="s">
        <v>59</v>
      </c>
      <c r="R26" s="683" t="s">
        <v>59</v>
      </c>
    </row>
    <row r="27" spans="1:18" ht="15" customHeight="1" thickBot="1">
      <c r="A27" s="29"/>
      <c r="B27" s="30"/>
      <c r="C27" s="30"/>
      <c r="D27" s="30"/>
      <c r="E27" s="30"/>
      <c r="F27" s="30"/>
      <c r="G27" s="30"/>
      <c r="H27" s="30"/>
      <c r="I27" s="32"/>
      <c r="J27" s="670"/>
      <c r="K27" s="508"/>
      <c r="L27" s="507"/>
      <c r="M27" s="508"/>
      <c r="N27" s="507"/>
      <c r="O27" s="507"/>
      <c r="P27" s="507"/>
      <c r="Q27" s="507"/>
      <c r="R27" s="684"/>
    </row>
    <row r="28" ht="15" customHeight="1"/>
    <row r="29" ht="15" customHeight="1"/>
    <row r="30" ht="15" customHeight="1"/>
  </sheetData>
  <sheetProtection/>
  <mergeCells count="50">
    <mergeCell ref="R24:R25"/>
    <mergeCell ref="J26:K27"/>
    <mergeCell ref="L26:M27"/>
    <mergeCell ref="N26:N27"/>
    <mergeCell ref="O26:O27"/>
    <mergeCell ref="P26:P27"/>
    <mergeCell ref="Q26:Q27"/>
    <mergeCell ref="R26:R27"/>
    <mergeCell ref="J24:K25"/>
    <mergeCell ref="P21:P22"/>
    <mergeCell ref="N24:N25"/>
    <mergeCell ref="O24:O25"/>
    <mergeCell ref="P24:P25"/>
    <mergeCell ref="Q24:Q25"/>
    <mergeCell ref="A2:I2"/>
    <mergeCell ref="G21:H23"/>
    <mergeCell ref="L24:M25"/>
    <mergeCell ref="Q21:Q22"/>
    <mergeCell ref="R21:R22"/>
    <mergeCell ref="G18:H20"/>
    <mergeCell ref="J21:K22"/>
    <mergeCell ref="L21:M22"/>
    <mergeCell ref="N21:N22"/>
    <mergeCell ref="J16:K18"/>
    <mergeCell ref="O21:O22"/>
    <mergeCell ref="A18:B20"/>
    <mergeCell ref="C18:D20"/>
    <mergeCell ref="E18:F20"/>
    <mergeCell ref="A6:C7"/>
    <mergeCell ref="D6:F7"/>
    <mergeCell ref="A21:B23"/>
    <mergeCell ref="C21:D23"/>
    <mergeCell ref="E21:F23"/>
    <mergeCell ref="J7:K9"/>
    <mergeCell ref="A8:I13"/>
    <mergeCell ref="J13:K15"/>
    <mergeCell ref="A15:B17"/>
    <mergeCell ref="C15:D17"/>
    <mergeCell ref="E15:F17"/>
    <mergeCell ref="G15:H17"/>
    <mergeCell ref="N5:O5"/>
    <mergeCell ref="P5:Q5"/>
    <mergeCell ref="L8:M8"/>
    <mergeCell ref="J10:K12"/>
    <mergeCell ref="P11:Q11"/>
    <mergeCell ref="A4:B5"/>
    <mergeCell ref="C4:I5"/>
    <mergeCell ref="J4:K5"/>
    <mergeCell ref="L5:M5"/>
    <mergeCell ref="G6:I7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30"/>
  <sheetViews>
    <sheetView zoomScale="75" zoomScaleNormal="75" zoomScalePageLayoutView="0" workbookViewId="0" topLeftCell="A10">
      <selection activeCell="M32" sqref="M32"/>
    </sheetView>
  </sheetViews>
  <sheetFormatPr defaultColWidth="8.875" defaultRowHeight="15.75"/>
  <sheetData>
    <row r="1" ht="26.25" customHeight="1"/>
    <row r="2" spans="1:10" ht="36">
      <c r="A2" s="701" t="s">
        <v>395</v>
      </c>
      <c r="B2" s="416"/>
      <c r="C2" s="416"/>
      <c r="D2" s="416"/>
      <c r="E2" s="416"/>
      <c r="F2" s="416"/>
      <c r="G2" s="416"/>
      <c r="H2" s="416"/>
      <c r="I2" s="416"/>
      <c r="J2" s="107"/>
    </row>
    <row r="3" ht="15.75" customHeight="1" thickBot="1"/>
    <row r="4" spans="1:18" ht="21.75" customHeight="1">
      <c r="A4" s="735" t="s">
        <v>9</v>
      </c>
      <c r="B4" s="736"/>
      <c r="C4" s="711" t="s">
        <v>329</v>
      </c>
      <c r="D4" s="711"/>
      <c r="E4" s="711"/>
      <c r="F4" s="711"/>
      <c r="G4" s="711"/>
      <c r="H4" s="711"/>
      <c r="I4" s="712"/>
      <c r="J4" s="426" t="s">
        <v>12</v>
      </c>
      <c r="K4" s="427"/>
      <c r="L4" s="26"/>
      <c r="M4" s="26"/>
      <c r="N4" s="26"/>
      <c r="O4" s="26"/>
      <c r="P4" s="26"/>
      <c r="Q4" s="27"/>
      <c r="R4" s="28"/>
    </row>
    <row r="5" spans="1:18" ht="19.5" customHeight="1">
      <c r="A5" s="737"/>
      <c r="B5" s="738"/>
      <c r="C5" s="713"/>
      <c r="D5" s="713"/>
      <c r="E5" s="713"/>
      <c r="F5" s="713"/>
      <c r="G5" s="713"/>
      <c r="H5" s="713"/>
      <c r="I5" s="714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429"/>
      <c r="R5" s="7"/>
    </row>
    <row r="6" spans="1:18" ht="45.75" customHeight="1">
      <c r="A6" s="663" t="s">
        <v>308</v>
      </c>
      <c r="B6" s="442"/>
      <c r="C6" s="442"/>
      <c r="D6" s="442" t="s">
        <v>516</v>
      </c>
      <c r="E6" s="442"/>
      <c r="F6" s="442"/>
      <c r="G6" s="442" t="s">
        <v>517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15.75">
      <c r="A7" s="664"/>
      <c r="B7" s="443"/>
      <c r="C7" s="443"/>
      <c r="D7" s="443"/>
      <c r="E7" s="443"/>
      <c r="F7" s="443"/>
      <c r="G7" s="443"/>
      <c r="H7" s="443"/>
      <c r="I7" s="666"/>
      <c r="J7" s="681" t="s">
        <v>321</v>
      </c>
      <c r="K7" s="506"/>
      <c r="L7" s="2"/>
      <c r="M7" s="2"/>
      <c r="N7" s="2"/>
      <c r="O7" s="2"/>
      <c r="P7" s="2"/>
      <c r="Q7" s="3"/>
      <c r="R7" s="7"/>
    </row>
    <row r="8" spans="1:18" ht="15.75">
      <c r="A8" s="447" t="s">
        <v>348</v>
      </c>
      <c r="B8" s="448"/>
      <c r="C8" s="448"/>
      <c r="D8" s="448"/>
      <c r="E8" s="448"/>
      <c r="F8" s="448"/>
      <c r="G8" s="448"/>
      <c r="H8" s="448"/>
      <c r="I8" s="449"/>
      <c r="J8" s="741"/>
      <c r="K8" s="669"/>
      <c r="L8" s="721"/>
      <c r="M8" s="722"/>
      <c r="N8" s="2"/>
      <c r="O8" s="2"/>
      <c r="P8" s="2"/>
      <c r="Q8" s="3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507"/>
      <c r="K9" s="508"/>
      <c r="L9" s="2"/>
      <c r="M9" s="2"/>
      <c r="N9" s="2"/>
      <c r="O9" s="2"/>
      <c r="P9" s="2"/>
      <c r="Q9" s="3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502" t="s">
        <v>347</v>
      </c>
      <c r="K10" s="506"/>
      <c r="L10" s="2"/>
      <c r="M10" s="2"/>
      <c r="N10" s="2"/>
      <c r="O10" s="2"/>
      <c r="P10" s="2"/>
      <c r="Q10" s="3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741"/>
      <c r="K11" s="669"/>
      <c r="L11" s="11"/>
      <c r="M11" s="8"/>
      <c r="N11" s="19"/>
      <c r="O11" s="19"/>
      <c r="P11" s="592"/>
      <c r="Q11" s="742"/>
      <c r="R11" s="7"/>
    </row>
    <row r="12" spans="1:18" ht="15.75">
      <c r="A12" s="450"/>
      <c r="B12" s="451"/>
      <c r="C12" s="451"/>
      <c r="D12" s="451"/>
      <c r="E12" s="451"/>
      <c r="F12" s="451"/>
      <c r="G12" s="451"/>
      <c r="H12" s="451"/>
      <c r="I12" s="452"/>
      <c r="J12" s="507"/>
      <c r="K12" s="508"/>
      <c r="L12" s="2"/>
      <c r="M12" s="2"/>
      <c r="N12" s="2"/>
      <c r="O12" s="2"/>
      <c r="P12" s="2"/>
      <c r="Q12" s="3"/>
      <c r="R12" s="7"/>
    </row>
    <row r="13" spans="1:18" ht="15.75">
      <c r="A13" s="453"/>
      <c r="B13" s="454"/>
      <c r="C13" s="454"/>
      <c r="D13" s="454"/>
      <c r="E13" s="454"/>
      <c r="F13" s="454"/>
      <c r="G13" s="454"/>
      <c r="H13" s="454"/>
      <c r="I13" s="554"/>
      <c r="J13" s="681" t="s">
        <v>327</v>
      </c>
      <c r="K13" s="506"/>
      <c r="L13" s="2"/>
      <c r="M13" s="2"/>
      <c r="N13" s="2"/>
      <c r="O13" s="2"/>
      <c r="P13" s="2"/>
      <c r="Q13" s="3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741"/>
      <c r="K14" s="669"/>
      <c r="L14" s="2"/>
      <c r="M14" s="11"/>
      <c r="N14" s="17"/>
      <c r="O14" s="19"/>
      <c r="P14" s="81"/>
      <c r="Q14" s="82"/>
      <c r="R14" s="7"/>
    </row>
    <row r="15" spans="1:18" ht="15.75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507"/>
      <c r="K15" s="508"/>
      <c r="L15" s="2"/>
      <c r="M15" s="2"/>
      <c r="N15" s="2"/>
      <c r="O15" s="2"/>
      <c r="P15" s="2"/>
      <c r="Q15" s="3"/>
      <c r="R15" s="7"/>
    </row>
    <row r="16" spans="1:18" ht="15.75">
      <c r="A16" s="428"/>
      <c r="B16" s="429"/>
      <c r="C16" s="641"/>
      <c r="D16" s="641"/>
      <c r="E16" s="641"/>
      <c r="F16" s="641"/>
      <c r="G16" s="641"/>
      <c r="H16" s="641"/>
      <c r="I16" s="7"/>
      <c r="J16" s="681" t="s">
        <v>66</v>
      </c>
      <c r="K16" s="506"/>
      <c r="L16" s="2"/>
      <c r="M16" s="2"/>
      <c r="N16" s="2"/>
      <c r="O16" s="2"/>
      <c r="P16" s="2"/>
      <c r="Q16" s="3"/>
      <c r="R16" s="7"/>
    </row>
    <row r="17" spans="1:18" ht="15.75">
      <c r="A17" s="428"/>
      <c r="B17" s="429"/>
      <c r="C17" s="641"/>
      <c r="D17" s="641"/>
      <c r="E17" s="641"/>
      <c r="F17" s="641"/>
      <c r="G17" s="641"/>
      <c r="H17" s="641"/>
      <c r="I17" s="7"/>
      <c r="J17" s="741"/>
      <c r="K17" s="669"/>
      <c r="L17" s="2"/>
      <c r="M17" s="2"/>
      <c r="N17" s="19"/>
      <c r="O17" s="17"/>
      <c r="P17" s="91"/>
      <c r="Q17" s="79"/>
      <c r="R17" s="7"/>
    </row>
    <row r="18" spans="1:18" ht="15.75">
      <c r="A18" s="743" t="s">
        <v>175</v>
      </c>
      <c r="B18" s="538"/>
      <c r="C18" s="532" t="s">
        <v>28</v>
      </c>
      <c r="D18" s="532"/>
      <c r="E18" s="532" t="s">
        <v>62</v>
      </c>
      <c r="F18" s="532"/>
      <c r="G18" s="532" t="s">
        <v>59</v>
      </c>
      <c r="H18" s="532"/>
      <c r="I18" s="7"/>
      <c r="J18" s="507"/>
      <c r="K18" s="508"/>
      <c r="L18" s="4"/>
      <c r="M18" s="4"/>
      <c r="N18" s="4"/>
      <c r="O18" s="4"/>
      <c r="P18" s="4"/>
      <c r="Q18" s="5"/>
      <c r="R18" s="7"/>
    </row>
    <row r="19" spans="1:18" ht="15.75">
      <c r="A19" s="743"/>
      <c r="B19" s="538"/>
      <c r="C19" s="532"/>
      <c r="D19" s="532"/>
      <c r="E19" s="532"/>
      <c r="F19" s="532"/>
      <c r="G19" s="532"/>
      <c r="H19" s="532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.75">
      <c r="A20" s="743"/>
      <c r="B20" s="538"/>
      <c r="C20" s="532"/>
      <c r="D20" s="532"/>
      <c r="E20" s="532"/>
      <c r="F20" s="532"/>
      <c r="G20" s="532"/>
      <c r="H20" s="532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15.75">
      <c r="A21" s="637" t="s">
        <v>328</v>
      </c>
      <c r="B21" s="532"/>
      <c r="C21" s="532" t="s">
        <v>28</v>
      </c>
      <c r="D21" s="532"/>
      <c r="E21" s="532" t="s">
        <v>62</v>
      </c>
      <c r="F21" s="532"/>
      <c r="G21" s="532" t="s">
        <v>59</v>
      </c>
      <c r="H21" s="532"/>
      <c r="I21" s="7"/>
      <c r="J21" s="677" t="s">
        <v>13</v>
      </c>
      <c r="K21" s="589"/>
      <c r="L21" s="589" t="s">
        <v>10</v>
      </c>
      <c r="M21" s="589"/>
      <c r="N21" s="589" t="s">
        <v>559</v>
      </c>
      <c r="O21" s="589" t="s">
        <v>560</v>
      </c>
      <c r="P21" s="589">
        <v>2015</v>
      </c>
      <c r="Q21" s="589">
        <v>2016</v>
      </c>
      <c r="R21" s="682">
        <v>2017</v>
      </c>
    </row>
    <row r="22" spans="1:18" ht="15.75">
      <c r="A22" s="637"/>
      <c r="B22" s="532"/>
      <c r="C22" s="532"/>
      <c r="D22" s="532"/>
      <c r="E22" s="532"/>
      <c r="F22" s="532"/>
      <c r="G22" s="532"/>
      <c r="H22" s="532"/>
      <c r="I22" s="7"/>
      <c r="J22" s="677"/>
      <c r="K22" s="589"/>
      <c r="L22" s="589"/>
      <c r="M22" s="589"/>
      <c r="N22" s="589"/>
      <c r="O22" s="589"/>
      <c r="P22" s="589"/>
      <c r="Q22" s="589"/>
      <c r="R22" s="682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5" customHeight="1">
      <c r="A24" s="6"/>
      <c r="B24" s="2"/>
      <c r="C24" s="2"/>
      <c r="D24" s="2"/>
      <c r="E24" s="2"/>
      <c r="F24" s="2"/>
      <c r="G24" s="2"/>
      <c r="H24" s="2"/>
      <c r="I24" s="7"/>
      <c r="J24" s="678" t="s">
        <v>330</v>
      </c>
      <c r="K24" s="506"/>
      <c r="L24" s="681" t="s">
        <v>28</v>
      </c>
      <c r="M24" s="506"/>
      <c r="N24" s="681" t="s">
        <v>62</v>
      </c>
      <c r="O24" s="744" t="s">
        <v>59</v>
      </c>
      <c r="P24" s="744" t="s">
        <v>59</v>
      </c>
      <c r="Q24" s="744" t="s">
        <v>59</v>
      </c>
      <c r="R24" s="746" t="s">
        <v>59</v>
      </c>
    </row>
    <row r="25" spans="1:18" ht="15" customHeight="1">
      <c r="A25" s="6"/>
      <c r="B25" s="2"/>
      <c r="C25" s="2"/>
      <c r="D25" s="2"/>
      <c r="E25" s="2"/>
      <c r="F25" s="2"/>
      <c r="G25" s="2"/>
      <c r="H25" s="2"/>
      <c r="I25" s="7"/>
      <c r="J25" s="670"/>
      <c r="K25" s="508"/>
      <c r="L25" s="507"/>
      <c r="M25" s="508"/>
      <c r="N25" s="507"/>
      <c r="O25" s="745"/>
      <c r="P25" s="745"/>
      <c r="Q25" s="745"/>
      <c r="R25" s="747"/>
    </row>
    <row r="26" spans="1:18" ht="15" customHeight="1">
      <c r="A26" s="2"/>
      <c r="B26" s="2"/>
      <c r="C26" s="2"/>
      <c r="D26" s="2"/>
      <c r="E26" s="2"/>
      <c r="F26" s="2"/>
      <c r="G26" s="2"/>
      <c r="H26" s="2"/>
      <c r="I26" s="2"/>
      <c r="J26" s="502" t="s">
        <v>331</v>
      </c>
      <c r="K26" s="506"/>
      <c r="L26" s="681" t="s">
        <v>28</v>
      </c>
      <c r="M26" s="506"/>
      <c r="N26" s="681" t="s">
        <v>62</v>
      </c>
      <c r="O26" s="681" t="s">
        <v>59</v>
      </c>
      <c r="P26" s="681" t="s">
        <v>62</v>
      </c>
      <c r="Q26" s="681" t="s">
        <v>59</v>
      </c>
      <c r="R26" s="683" t="s">
        <v>59</v>
      </c>
    </row>
    <row r="27" spans="1:18" ht="15" customHeight="1">
      <c r="A27" s="2"/>
      <c r="B27" s="2"/>
      <c r="C27" s="2"/>
      <c r="D27" s="2"/>
      <c r="E27" s="2"/>
      <c r="F27" s="2"/>
      <c r="G27" s="2"/>
      <c r="H27" s="2"/>
      <c r="I27" s="2"/>
      <c r="J27" s="507"/>
      <c r="K27" s="508"/>
      <c r="L27" s="507"/>
      <c r="M27" s="508"/>
      <c r="N27" s="507"/>
      <c r="O27" s="507"/>
      <c r="P27" s="507"/>
      <c r="Q27" s="507"/>
      <c r="R27" s="684"/>
    </row>
    <row r="28" spans="1:18" ht="15" customHeight="1">
      <c r="A28" s="2"/>
      <c r="B28" s="2"/>
      <c r="C28" s="2"/>
      <c r="D28" s="2"/>
      <c r="E28" s="2"/>
      <c r="F28" s="2"/>
      <c r="G28" s="2"/>
      <c r="H28" s="2"/>
      <c r="I28" s="2"/>
      <c r="J28" s="502" t="s">
        <v>66</v>
      </c>
      <c r="K28" s="506"/>
      <c r="L28" s="681" t="s">
        <v>28</v>
      </c>
      <c r="M28" s="506"/>
      <c r="N28" s="681" t="s">
        <v>62</v>
      </c>
      <c r="O28" s="681" t="s">
        <v>59</v>
      </c>
      <c r="P28" s="681" t="s">
        <v>62</v>
      </c>
      <c r="Q28" s="681" t="s">
        <v>59</v>
      </c>
      <c r="R28" s="683" t="s">
        <v>59</v>
      </c>
    </row>
    <row r="29" spans="1:18" ht="15" customHeight="1">
      <c r="A29" s="2"/>
      <c r="B29" s="2"/>
      <c r="C29" s="2"/>
      <c r="D29" s="2"/>
      <c r="E29" s="2"/>
      <c r="F29" s="2"/>
      <c r="G29" s="2"/>
      <c r="H29" s="2"/>
      <c r="I29" s="2"/>
      <c r="J29" s="507"/>
      <c r="K29" s="508"/>
      <c r="L29" s="507"/>
      <c r="M29" s="508"/>
      <c r="N29" s="507"/>
      <c r="O29" s="507"/>
      <c r="P29" s="507"/>
      <c r="Q29" s="507"/>
      <c r="R29" s="684"/>
    </row>
    <row r="30" spans="1:18" ht="15" customHeight="1" thickBot="1">
      <c r="A30" s="30"/>
      <c r="B30" s="30"/>
      <c r="C30" s="30"/>
      <c r="D30" s="30"/>
      <c r="E30" s="30"/>
      <c r="F30" s="30"/>
      <c r="G30" s="30"/>
      <c r="H30" s="30"/>
      <c r="I30" s="30"/>
      <c r="J30" s="129"/>
      <c r="K30" s="129"/>
      <c r="L30" s="129"/>
      <c r="M30" s="129"/>
      <c r="N30" s="129"/>
      <c r="O30" s="129"/>
      <c r="P30" s="129"/>
      <c r="Q30" s="129"/>
      <c r="R30" s="129"/>
    </row>
  </sheetData>
  <sheetProtection/>
  <mergeCells count="57">
    <mergeCell ref="A2:I2"/>
    <mergeCell ref="A4:B5"/>
    <mergeCell ref="C4:I5"/>
    <mergeCell ref="J4:K5"/>
    <mergeCell ref="L5:M5"/>
    <mergeCell ref="N5:O5"/>
    <mergeCell ref="P5:Q5"/>
    <mergeCell ref="A6:C7"/>
    <mergeCell ref="D6:F7"/>
    <mergeCell ref="G6:I7"/>
    <mergeCell ref="J7:K9"/>
    <mergeCell ref="A8:I13"/>
    <mergeCell ref="L8:M8"/>
    <mergeCell ref="J10:K12"/>
    <mergeCell ref="P11:Q11"/>
    <mergeCell ref="J13:K15"/>
    <mergeCell ref="A15:B17"/>
    <mergeCell ref="C15:D17"/>
    <mergeCell ref="E15:F17"/>
    <mergeCell ref="G15:H17"/>
    <mergeCell ref="J16:K18"/>
    <mergeCell ref="A18:B20"/>
    <mergeCell ref="C18:D20"/>
    <mergeCell ref="E18:F20"/>
    <mergeCell ref="O21:O22"/>
    <mergeCell ref="A21:B23"/>
    <mergeCell ref="C21:D23"/>
    <mergeCell ref="E21:F23"/>
    <mergeCell ref="G21:H23"/>
    <mergeCell ref="G18:H20"/>
    <mergeCell ref="J21:K22"/>
    <mergeCell ref="L21:M22"/>
    <mergeCell ref="N21:N22"/>
    <mergeCell ref="R24:R25"/>
    <mergeCell ref="P21:P22"/>
    <mergeCell ref="Q21:Q22"/>
    <mergeCell ref="R21:R22"/>
    <mergeCell ref="J24:K25"/>
    <mergeCell ref="L24:M25"/>
    <mergeCell ref="P24:P25"/>
    <mergeCell ref="Q24:Q25"/>
    <mergeCell ref="O24:O25"/>
    <mergeCell ref="N24:N25"/>
    <mergeCell ref="P26:P27"/>
    <mergeCell ref="Q26:Q27"/>
    <mergeCell ref="R26:R27"/>
    <mergeCell ref="J26:K27"/>
    <mergeCell ref="L26:M27"/>
    <mergeCell ref="N26:N27"/>
    <mergeCell ref="O26:O27"/>
    <mergeCell ref="P28:P29"/>
    <mergeCell ref="Q28:Q29"/>
    <mergeCell ref="R28:R29"/>
    <mergeCell ref="J28:K29"/>
    <mergeCell ref="L28:M29"/>
    <mergeCell ref="N28:N29"/>
    <mergeCell ref="O28:O29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C6" sqref="C6:C20"/>
    </sheetView>
  </sheetViews>
  <sheetFormatPr defaultColWidth="11.00390625" defaultRowHeight="15.75"/>
  <cols>
    <col min="1" max="1" width="10.375" style="0" customWidth="1"/>
    <col min="2" max="2" width="8.75390625" style="0" customWidth="1"/>
    <col min="3" max="3" width="9.25390625" style="0" customWidth="1"/>
    <col min="4" max="4" width="8.125" style="0" customWidth="1"/>
    <col min="5" max="5" width="9.375" style="0" customWidth="1"/>
    <col min="6" max="6" width="10.00390625" style="0" customWidth="1"/>
    <col min="7" max="7" width="6.75390625" style="0" customWidth="1"/>
    <col min="8" max="8" width="8.125" style="0" customWidth="1"/>
    <col min="9" max="9" width="8.625" style="0" customWidth="1"/>
    <col min="10" max="10" width="9.375" style="0" customWidth="1"/>
    <col min="11" max="11" width="9.625" style="0" customWidth="1"/>
    <col min="12" max="12" width="9.50390625" style="0" customWidth="1"/>
    <col min="13" max="13" width="8.625" style="0" customWidth="1"/>
  </cols>
  <sheetData>
    <row r="1" spans="1:13" ht="10.5" customHeight="1">
      <c r="A1" s="367"/>
      <c r="B1" s="344" t="s">
        <v>216</v>
      </c>
      <c r="C1" s="345"/>
      <c r="D1" s="346"/>
      <c r="E1" s="344" t="s">
        <v>217</v>
      </c>
      <c r="F1" s="345"/>
      <c r="G1" s="346"/>
      <c r="H1" s="344" t="s">
        <v>218</v>
      </c>
      <c r="I1" s="345"/>
      <c r="J1" s="346"/>
      <c r="K1" s="344" t="s">
        <v>220</v>
      </c>
      <c r="L1" s="345"/>
      <c r="M1" s="346"/>
    </row>
    <row r="2" spans="1:13" ht="15.75">
      <c r="A2" s="368"/>
      <c r="B2" s="347"/>
      <c r="C2" s="348"/>
      <c r="D2" s="349"/>
      <c r="E2" s="347"/>
      <c r="F2" s="348"/>
      <c r="G2" s="349"/>
      <c r="H2" s="347"/>
      <c r="I2" s="348"/>
      <c r="J2" s="349"/>
      <c r="K2" s="347"/>
      <c r="L2" s="348"/>
      <c r="M2" s="349"/>
    </row>
    <row r="3" spans="1:13" ht="15.75">
      <c r="A3" s="369" t="s">
        <v>215</v>
      </c>
      <c r="B3" s="352"/>
      <c r="C3" s="354"/>
      <c r="D3" s="350"/>
      <c r="E3" s="352"/>
      <c r="F3" s="354"/>
      <c r="G3" s="350"/>
      <c r="H3" s="354"/>
      <c r="I3" s="354"/>
      <c r="J3" s="350"/>
      <c r="K3" s="352"/>
      <c r="L3" s="354"/>
      <c r="M3" s="350"/>
    </row>
    <row r="4" spans="1:13" ht="15.75">
      <c r="A4" s="370"/>
      <c r="B4" s="353"/>
      <c r="C4" s="355"/>
      <c r="D4" s="351"/>
      <c r="E4" s="353"/>
      <c r="F4" s="355"/>
      <c r="G4" s="351"/>
      <c r="H4" s="355"/>
      <c r="I4" s="355"/>
      <c r="J4" s="351"/>
      <c r="K4" s="353"/>
      <c r="L4" s="355"/>
      <c r="M4" s="351"/>
    </row>
    <row r="5" spans="1:13" ht="15.75">
      <c r="A5" s="370"/>
      <c r="B5" s="353"/>
      <c r="C5" s="355"/>
      <c r="D5" s="351"/>
      <c r="E5" s="353"/>
      <c r="F5" s="355"/>
      <c r="G5" s="351"/>
      <c r="H5" s="355"/>
      <c r="I5" s="355"/>
      <c r="J5" s="351"/>
      <c r="K5" s="353"/>
      <c r="L5" s="355"/>
      <c r="M5" s="351"/>
    </row>
    <row r="6" spans="1:13" ht="12" customHeight="1">
      <c r="A6" s="370"/>
      <c r="B6" s="353"/>
      <c r="C6" s="355"/>
      <c r="D6" s="351"/>
      <c r="E6" s="353"/>
      <c r="F6" s="355"/>
      <c r="G6" s="351"/>
      <c r="H6" s="353"/>
      <c r="I6" s="355"/>
      <c r="J6" s="351"/>
      <c r="K6" s="353"/>
      <c r="L6" s="355"/>
      <c r="M6" s="351"/>
    </row>
    <row r="7" spans="1:13" ht="15.75">
      <c r="A7" s="370"/>
      <c r="B7" s="353"/>
      <c r="C7" s="355"/>
      <c r="D7" s="351"/>
      <c r="E7" s="353"/>
      <c r="F7" s="355"/>
      <c r="G7" s="351"/>
      <c r="H7" s="353"/>
      <c r="I7" s="355"/>
      <c r="J7" s="351"/>
      <c r="K7" s="353"/>
      <c r="L7" s="355"/>
      <c r="M7" s="351"/>
    </row>
    <row r="8" spans="1:13" ht="12.75" customHeight="1">
      <c r="A8" s="370"/>
      <c r="B8" s="353"/>
      <c r="C8" s="355"/>
      <c r="D8" s="351"/>
      <c r="E8" s="353"/>
      <c r="F8" s="355"/>
      <c r="G8" s="351"/>
      <c r="H8" s="353"/>
      <c r="I8" s="355"/>
      <c r="J8" s="351"/>
      <c r="K8" s="353"/>
      <c r="L8" s="355"/>
      <c r="M8" s="351"/>
    </row>
    <row r="9" spans="1:13" ht="15.75">
      <c r="A9" s="370"/>
      <c r="B9" s="353"/>
      <c r="C9" s="355"/>
      <c r="D9" s="351"/>
      <c r="E9" s="353"/>
      <c r="F9" s="355"/>
      <c r="G9" s="351"/>
      <c r="H9" s="353"/>
      <c r="I9" s="355"/>
      <c r="J9" s="351"/>
      <c r="K9" s="353"/>
      <c r="L9" s="355"/>
      <c r="M9" s="351"/>
    </row>
    <row r="10" spans="1:13" ht="13.5" customHeight="1">
      <c r="A10" s="370"/>
      <c r="B10" s="353"/>
      <c r="C10" s="355"/>
      <c r="D10" s="351"/>
      <c r="E10" s="353"/>
      <c r="F10" s="355"/>
      <c r="G10" s="351"/>
      <c r="H10" s="353"/>
      <c r="I10" s="355"/>
      <c r="J10" s="351"/>
      <c r="K10" s="353"/>
      <c r="L10" s="355"/>
      <c r="M10" s="351"/>
    </row>
    <row r="11" spans="1:13" ht="12.75" customHeight="1">
      <c r="A11" s="370"/>
      <c r="B11" s="353"/>
      <c r="C11" s="355"/>
      <c r="D11" s="351"/>
      <c r="E11" s="353"/>
      <c r="F11" s="355"/>
      <c r="G11" s="351"/>
      <c r="H11" s="353"/>
      <c r="I11" s="355"/>
      <c r="J11" s="351"/>
      <c r="K11" s="353"/>
      <c r="L11" s="355"/>
      <c r="M11" s="351"/>
    </row>
    <row r="12" spans="1:13" ht="15.75">
      <c r="A12" s="370"/>
      <c r="B12" s="353"/>
      <c r="C12" s="355"/>
      <c r="D12" s="351"/>
      <c r="E12" s="353"/>
      <c r="F12" s="355"/>
      <c r="G12" s="351"/>
      <c r="H12" s="353"/>
      <c r="I12" s="355"/>
      <c r="J12" s="351"/>
      <c r="K12" s="353"/>
      <c r="L12" s="355"/>
      <c r="M12" s="351"/>
    </row>
    <row r="13" spans="1:13" ht="13.5" customHeight="1">
      <c r="A13" s="370"/>
      <c r="B13" s="353"/>
      <c r="C13" s="355"/>
      <c r="D13" s="351"/>
      <c r="E13" s="353"/>
      <c r="F13" s="355"/>
      <c r="G13" s="351"/>
      <c r="H13" s="353"/>
      <c r="I13" s="355"/>
      <c r="J13" s="351"/>
      <c r="K13" s="353"/>
      <c r="L13" s="355"/>
      <c r="M13" s="351"/>
    </row>
    <row r="14" spans="1:13" ht="9.75" customHeight="1">
      <c r="A14" s="370"/>
      <c r="B14" s="353"/>
      <c r="C14" s="355"/>
      <c r="D14" s="351"/>
      <c r="E14" s="353"/>
      <c r="F14" s="355"/>
      <c r="G14" s="351"/>
      <c r="H14" s="353"/>
      <c r="I14" s="355"/>
      <c r="J14" s="351"/>
      <c r="K14" s="353"/>
      <c r="L14" s="355"/>
      <c r="M14" s="351"/>
    </row>
    <row r="15" spans="1:13" ht="9.75" customHeight="1">
      <c r="A15" s="370"/>
      <c r="B15" s="353"/>
      <c r="C15" s="355"/>
      <c r="D15" s="351"/>
      <c r="E15" s="353"/>
      <c r="F15" s="355"/>
      <c r="G15" s="351"/>
      <c r="H15" s="353"/>
      <c r="I15" s="355"/>
      <c r="J15" s="351"/>
      <c r="K15" s="353"/>
      <c r="L15" s="355"/>
      <c r="M15" s="351"/>
    </row>
    <row r="16" spans="1:13" ht="10.5" customHeight="1">
      <c r="A16" s="370"/>
      <c r="B16" s="353"/>
      <c r="C16" s="355"/>
      <c r="D16" s="351"/>
      <c r="E16" s="353"/>
      <c r="F16" s="355"/>
      <c r="G16" s="351"/>
      <c r="H16" s="353"/>
      <c r="I16" s="355"/>
      <c r="J16" s="351"/>
      <c r="K16" s="353"/>
      <c r="L16" s="355"/>
      <c r="M16" s="351"/>
    </row>
    <row r="17" spans="1:13" ht="11.25" customHeight="1">
      <c r="A17" s="370"/>
      <c r="B17" s="353"/>
      <c r="C17" s="355"/>
      <c r="D17" s="351"/>
      <c r="E17" s="353"/>
      <c r="F17" s="355"/>
      <c r="G17" s="351"/>
      <c r="H17" s="353"/>
      <c r="I17" s="355"/>
      <c r="J17" s="351"/>
      <c r="K17" s="353"/>
      <c r="L17" s="355"/>
      <c r="M17" s="351"/>
    </row>
    <row r="18" spans="1:13" ht="8.25" customHeight="1">
      <c r="A18" s="370"/>
      <c r="B18" s="353"/>
      <c r="C18" s="355"/>
      <c r="D18" s="351"/>
      <c r="E18" s="353"/>
      <c r="F18" s="355"/>
      <c r="G18" s="351"/>
      <c r="H18" s="353"/>
      <c r="I18" s="355"/>
      <c r="J18" s="351"/>
      <c r="K18" s="353"/>
      <c r="L18" s="355"/>
      <c r="M18" s="351"/>
    </row>
    <row r="19" spans="1:13" ht="5.25" customHeight="1">
      <c r="A19" s="370"/>
      <c r="B19" s="353"/>
      <c r="C19" s="355"/>
      <c r="D19" s="351"/>
      <c r="E19" s="353"/>
      <c r="F19" s="355"/>
      <c r="G19" s="351"/>
      <c r="H19" s="353"/>
      <c r="I19" s="355"/>
      <c r="J19" s="351"/>
      <c r="K19" s="353"/>
      <c r="L19" s="355"/>
      <c r="M19" s="351"/>
    </row>
    <row r="20" spans="1:13" ht="11.25" customHeight="1">
      <c r="A20" s="371"/>
      <c r="B20" s="366"/>
      <c r="C20" s="365"/>
      <c r="D20" s="356"/>
      <c r="E20" s="366"/>
      <c r="F20" s="365"/>
      <c r="G20" s="356"/>
      <c r="H20" s="366"/>
      <c r="I20" s="365"/>
      <c r="J20" s="356"/>
      <c r="K20" s="366"/>
      <c r="L20" s="365"/>
      <c r="M20" s="356"/>
    </row>
    <row r="21" spans="1:13" ht="15" customHeight="1">
      <c r="A21" s="357"/>
      <c r="B21" s="359" t="s">
        <v>216</v>
      </c>
      <c r="C21" s="360"/>
      <c r="D21" s="361"/>
      <c r="E21" s="359" t="s">
        <v>217</v>
      </c>
      <c r="F21" s="360"/>
      <c r="G21" s="361"/>
      <c r="H21" s="359" t="s">
        <v>218</v>
      </c>
      <c r="I21" s="360"/>
      <c r="J21" s="361"/>
      <c r="K21" s="359" t="s">
        <v>220</v>
      </c>
      <c r="L21" s="360"/>
      <c r="M21" s="361"/>
    </row>
    <row r="22" spans="1:13" ht="14.25" customHeight="1">
      <c r="A22" s="358"/>
      <c r="B22" s="362"/>
      <c r="C22" s="363"/>
      <c r="D22" s="364"/>
      <c r="E22" s="362"/>
      <c r="F22" s="363"/>
      <c r="G22" s="364"/>
      <c r="H22" s="362"/>
      <c r="I22" s="363"/>
      <c r="J22" s="364"/>
      <c r="K22" s="362"/>
      <c r="L22" s="363"/>
      <c r="M22" s="364"/>
    </row>
    <row r="23" spans="1:13" ht="13.5" customHeight="1">
      <c r="A23" s="319" t="s">
        <v>1</v>
      </c>
      <c r="B23" s="326"/>
      <c r="C23" s="328"/>
      <c r="D23" s="307"/>
      <c r="E23" s="326"/>
      <c r="F23" s="328"/>
      <c r="G23" s="307"/>
      <c r="H23" s="326"/>
      <c r="I23" s="328"/>
      <c r="J23" s="307"/>
      <c r="K23" s="326"/>
      <c r="L23" s="328"/>
      <c r="M23" s="307"/>
    </row>
    <row r="24" spans="1:13" ht="12.75" customHeight="1">
      <c r="A24" s="320"/>
      <c r="B24" s="327"/>
      <c r="C24" s="329"/>
      <c r="D24" s="308"/>
      <c r="E24" s="327"/>
      <c r="F24" s="329"/>
      <c r="G24" s="308"/>
      <c r="H24" s="327"/>
      <c r="I24" s="329"/>
      <c r="J24" s="308"/>
      <c r="K24" s="327"/>
      <c r="L24" s="329"/>
      <c r="M24" s="308"/>
    </row>
    <row r="25" spans="1:13" ht="11.25" customHeight="1">
      <c r="A25" s="320"/>
      <c r="B25" s="327"/>
      <c r="C25" s="329"/>
      <c r="D25" s="308"/>
      <c r="E25" s="327"/>
      <c r="F25" s="329"/>
      <c r="G25" s="308"/>
      <c r="H25" s="327"/>
      <c r="I25" s="329"/>
      <c r="J25" s="308"/>
      <c r="K25" s="327"/>
      <c r="L25" s="329"/>
      <c r="M25" s="308"/>
    </row>
    <row r="26" spans="1:13" ht="12.75" customHeight="1">
      <c r="A26" s="320"/>
      <c r="B26" s="327"/>
      <c r="C26" s="329"/>
      <c r="D26" s="308"/>
      <c r="E26" s="327"/>
      <c r="F26" s="329"/>
      <c r="G26" s="308"/>
      <c r="H26" s="327"/>
      <c r="I26" s="329"/>
      <c r="J26" s="308"/>
      <c r="K26" s="327"/>
      <c r="L26" s="329"/>
      <c r="M26" s="308"/>
    </row>
    <row r="27" spans="1:13" ht="13.5" customHeight="1">
      <c r="A27" s="320"/>
      <c r="B27" s="327"/>
      <c r="C27" s="329"/>
      <c r="D27" s="308"/>
      <c r="E27" s="327"/>
      <c r="F27" s="329"/>
      <c r="G27" s="308"/>
      <c r="H27" s="327"/>
      <c r="I27" s="329"/>
      <c r="J27" s="308"/>
      <c r="K27" s="327"/>
      <c r="L27" s="329"/>
      <c r="M27" s="308"/>
    </row>
    <row r="28" spans="1:13" ht="11.25" customHeight="1">
      <c r="A28" s="320"/>
      <c r="B28" s="327"/>
      <c r="C28" s="329"/>
      <c r="D28" s="308"/>
      <c r="E28" s="327"/>
      <c r="F28" s="329"/>
      <c r="G28" s="308"/>
      <c r="H28" s="327"/>
      <c r="I28" s="329"/>
      <c r="J28" s="308"/>
      <c r="K28" s="327"/>
      <c r="L28" s="329"/>
      <c r="M28" s="308"/>
    </row>
    <row r="29" spans="1:13" ht="10.5" customHeight="1">
      <c r="A29" s="320"/>
      <c r="B29" s="327"/>
      <c r="C29" s="329"/>
      <c r="D29" s="308"/>
      <c r="E29" s="327"/>
      <c r="F29" s="329"/>
      <c r="G29" s="308"/>
      <c r="H29" s="341"/>
      <c r="I29" s="342"/>
      <c r="J29" s="343"/>
      <c r="K29" s="327"/>
      <c r="L29" s="329"/>
      <c r="M29" s="308"/>
    </row>
    <row r="30" spans="1:13" ht="15.75">
      <c r="A30" s="320"/>
      <c r="B30" s="327"/>
      <c r="C30" s="329"/>
      <c r="D30" s="308"/>
      <c r="E30" s="327"/>
      <c r="F30" s="329"/>
      <c r="G30" s="308"/>
      <c r="H30" s="341"/>
      <c r="I30" s="342"/>
      <c r="J30" s="343"/>
      <c r="K30" s="327"/>
      <c r="L30" s="329"/>
      <c r="M30" s="308"/>
    </row>
    <row r="31" spans="1:13" ht="12" customHeight="1">
      <c r="A31" s="320"/>
      <c r="B31" s="327"/>
      <c r="C31" s="329"/>
      <c r="D31" s="308"/>
      <c r="E31" s="327"/>
      <c r="F31" s="329"/>
      <c r="G31" s="308"/>
      <c r="H31" s="341"/>
      <c r="I31" s="342"/>
      <c r="J31" s="343"/>
      <c r="K31" s="327"/>
      <c r="L31" s="329"/>
      <c r="M31" s="308"/>
    </row>
    <row r="32" spans="1:13" ht="15.75">
      <c r="A32" s="320"/>
      <c r="B32" s="327"/>
      <c r="C32" s="329"/>
      <c r="D32" s="308"/>
      <c r="E32" s="327"/>
      <c r="F32" s="329"/>
      <c r="G32" s="308"/>
      <c r="H32" s="341"/>
      <c r="I32" s="342"/>
      <c r="J32" s="343"/>
      <c r="K32" s="327"/>
      <c r="L32" s="329"/>
      <c r="M32" s="308"/>
    </row>
    <row r="33" spans="1:13" ht="12.75" customHeight="1">
      <c r="A33" s="320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/>
      <c r="M33" s="22"/>
    </row>
    <row r="34" spans="1:13" ht="12.75" customHeight="1">
      <c r="A34" s="321"/>
      <c r="B34" s="23"/>
      <c r="C34" s="24"/>
      <c r="D34" s="25"/>
      <c r="E34" s="23"/>
      <c r="F34" s="24"/>
      <c r="G34" s="25"/>
      <c r="H34" s="23"/>
      <c r="I34" s="24"/>
      <c r="J34" s="25"/>
      <c r="K34" s="23"/>
      <c r="L34" s="24"/>
      <c r="M34" s="25"/>
    </row>
    <row r="35" ht="8.25" customHeight="1"/>
    <row r="36" ht="10.5" customHeight="1"/>
    <row r="37" spans="1:10" ht="9.75" customHeight="1">
      <c r="A37" s="324"/>
      <c r="B37" s="311"/>
      <c r="C37" s="312"/>
      <c r="D37" s="313"/>
      <c r="E37" s="311"/>
      <c r="F37" s="312"/>
      <c r="G37" s="313"/>
      <c r="H37" s="311"/>
      <c r="I37" s="312"/>
      <c r="J37" s="313"/>
    </row>
    <row r="38" spans="1:10" ht="9.75" customHeight="1">
      <c r="A38" s="325"/>
      <c r="B38" s="314"/>
      <c r="C38" s="315"/>
      <c r="D38" s="316"/>
      <c r="E38" s="314"/>
      <c r="F38" s="315"/>
      <c r="G38" s="316"/>
      <c r="H38" s="314"/>
      <c r="I38" s="315"/>
      <c r="J38" s="316"/>
    </row>
    <row r="39" spans="1:10" ht="13.5" customHeight="1">
      <c r="A39" s="333" t="s">
        <v>2</v>
      </c>
      <c r="B39" s="336"/>
      <c r="C39" s="337"/>
      <c r="D39" s="309"/>
      <c r="E39" s="336"/>
      <c r="F39" s="337"/>
      <c r="G39" s="309"/>
      <c r="H39" s="336"/>
      <c r="I39" s="337"/>
      <c r="J39" s="309"/>
    </row>
    <row r="40" spans="1:10" ht="12" customHeight="1">
      <c r="A40" s="334"/>
      <c r="B40" s="317"/>
      <c r="C40" s="322"/>
      <c r="D40" s="310"/>
      <c r="E40" s="317"/>
      <c r="F40" s="322"/>
      <c r="G40" s="310"/>
      <c r="H40" s="317"/>
      <c r="I40" s="322"/>
      <c r="J40" s="310"/>
    </row>
    <row r="41" spans="1:10" ht="12.75" customHeight="1">
      <c r="A41" s="334"/>
      <c r="B41" s="317"/>
      <c r="C41" s="322"/>
      <c r="D41" s="310"/>
      <c r="E41" s="317"/>
      <c r="F41" s="322"/>
      <c r="G41" s="310"/>
      <c r="H41" s="317"/>
      <c r="I41" s="322"/>
      <c r="J41" s="310"/>
    </row>
    <row r="42" spans="1:10" ht="13.5" customHeight="1">
      <c r="A42" s="334"/>
      <c r="B42" s="317"/>
      <c r="C42" s="322"/>
      <c r="D42" s="310"/>
      <c r="E42" s="317"/>
      <c r="F42" s="322"/>
      <c r="G42" s="310"/>
      <c r="H42" s="317"/>
      <c r="I42" s="322"/>
      <c r="J42" s="310"/>
    </row>
    <row r="43" spans="1:10" ht="15.75">
      <c r="A43" s="334"/>
      <c r="B43" s="317"/>
      <c r="C43" s="322"/>
      <c r="D43" s="310"/>
      <c r="E43" s="317"/>
      <c r="F43" s="322"/>
      <c r="G43" s="310"/>
      <c r="H43" s="317"/>
      <c r="I43" s="322"/>
      <c r="J43" s="310"/>
    </row>
    <row r="44" spans="1:10" ht="15.75">
      <c r="A44" s="335"/>
      <c r="B44" s="318"/>
      <c r="C44" s="323"/>
      <c r="D44" s="340"/>
      <c r="E44" s="318"/>
      <c r="F44" s="323"/>
      <c r="G44" s="340"/>
      <c r="H44" s="318"/>
      <c r="I44" s="323"/>
      <c r="J44" s="340"/>
    </row>
    <row r="45" spans="1:10" ht="12" customHeight="1">
      <c r="A45" s="338"/>
      <c r="B45" s="338"/>
      <c r="C45" s="338"/>
      <c r="D45" s="338"/>
      <c r="E45" s="338"/>
      <c r="F45" s="338"/>
      <c r="G45" s="338"/>
      <c r="H45" s="338"/>
      <c r="I45" s="338"/>
      <c r="J45" s="338"/>
    </row>
    <row r="46" spans="1:10" ht="8.25" customHeight="1">
      <c r="A46" s="339"/>
      <c r="B46" s="339"/>
      <c r="C46" s="339"/>
      <c r="D46" s="339"/>
      <c r="E46" s="339"/>
      <c r="F46" s="339"/>
      <c r="G46" s="339"/>
      <c r="H46" s="339"/>
      <c r="I46" s="339"/>
      <c r="J46" s="339"/>
    </row>
    <row r="47" spans="1:12" ht="12" customHeight="1">
      <c r="A47" s="330" t="s">
        <v>6</v>
      </c>
      <c r="B47" s="304"/>
      <c r="C47" s="300"/>
      <c r="D47" s="300"/>
      <c r="E47" s="300"/>
      <c r="F47" s="300"/>
      <c r="G47" s="300"/>
      <c r="H47" s="300"/>
      <c r="I47" s="300"/>
      <c r="J47" s="302"/>
      <c r="L47" s="104"/>
    </row>
    <row r="48" spans="1:10" ht="15.75">
      <c r="A48" s="331"/>
      <c r="B48" s="305"/>
      <c r="C48" s="301"/>
      <c r="D48" s="301"/>
      <c r="E48" s="301"/>
      <c r="F48" s="301"/>
      <c r="G48" s="301"/>
      <c r="H48" s="301"/>
      <c r="I48" s="301"/>
      <c r="J48" s="298"/>
    </row>
    <row r="49" spans="1:10" ht="9.75" customHeight="1">
      <c r="A49" s="331"/>
      <c r="B49" s="305"/>
      <c r="C49" s="301"/>
      <c r="D49" s="301"/>
      <c r="E49" s="301"/>
      <c r="F49" s="301"/>
      <c r="G49" s="301"/>
      <c r="H49" s="301"/>
      <c r="I49" s="301"/>
      <c r="J49" s="298"/>
    </row>
    <row r="50" spans="1:10" ht="15.75">
      <c r="A50" s="331"/>
      <c r="B50" s="305"/>
      <c r="C50" s="301"/>
      <c r="D50" s="301"/>
      <c r="E50" s="301"/>
      <c r="F50" s="301"/>
      <c r="G50" s="301"/>
      <c r="H50" s="301"/>
      <c r="I50" s="301"/>
      <c r="J50" s="298"/>
    </row>
    <row r="51" spans="1:10" ht="12" customHeight="1">
      <c r="A51" s="331"/>
      <c r="B51" s="305"/>
      <c r="C51" s="301"/>
      <c r="D51" s="301"/>
      <c r="E51" s="301"/>
      <c r="F51" s="301"/>
      <c r="G51" s="301"/>
      <c r="H51" s="301"/>
      <c r="I51" s="301"/>
      <c r="J51" s="298"/>
    </row>
    <row r="52" spans="1:10" ht="9.75" customHeight="1">
      <c r="A52" s="332"/>
      <c r="B52" s="306"/>
      <c r="C52" s="303"/>
      <c r="D52" s="303"/>
      <c r="E52" s="303"/>
      <c r="F52" s="303"/>
      <c r="G52" s="303"/>
      <c r="H52" s="303"/>
      <c r="I52" s="303"/>
      <c r="J52" s="299"/>
    </row>
  </sheetData>
  <sheetProtection/>
  <mergeCells count="101">
    <mergeCell ref="D6:D20"/>
    <mergeCell ref="E6:E20"/>
    <mergeCell ref="L3:L5"/>
    <mergeCell ref="I3:I5"/>
    <mergeCell ref="E3:E5"/>
    <mergeCell ref="F3:F5"/>
    <mergeCell ref="J6:J20"/>
    <mergeCell ref="K6:K20"/>
    <mergeCell ref="L6:L20"/>
    <mergeCell ref="A1:A2"/>
    <mergeCell ref="B1:D2"/>
    <mergeCell ref="E1:G2"/>
    <mergeCell ref="A3:A20"/>
    <mergeCell ref="B6:B20"/>
    <mergeCell ref="C6:C20"/>
    <mergeCell ref="G3:G5"/>
    <mergeCell ref="B3:B5"/>
    <mergeCell ref="C3:C5"/>
    <mergeCell ref="D3:D5"/>
    <mergeCell ref="M6:M20"/>
    <mergeCell ref="A21:A22"/>
    <mergeCell ref="B21:D22"/>
    <mergeCell ref="E21:G22"/>
    <mergeCell ref="H21:J22"/>
    <mergeCell ref="F6:F20"/>
    <mergeCell ref="G6:G20"/>
    <mergeCell ref="K21:M22"/>
    <mergeCell ref="H6:H20"/>
    <mergeCell ref="I6:I20"/>
    <mergeCell ref="H1:J2"/>
    <mergeCell ref="K1:M2"/>
    <mergeCell ref="M3:M5"/>
    <mergeCell ref="J3:J5"/>
    <mergeCell ref="K3:K5"/>
    <mergeCell ref="H3:H5"/>
    <mergeCell ref="M23:M28"/>
    <mergeCell ref="G23:G28"/>
    <mergeCell ref="H23:H28"/>
    <mergeCell ref="I23:I28"/>
    <mergeCell ref="J23:J28"/>
    <mergeCell ref="K23:K28"/>
    <mergeCell ref="L23:L28"/>
    <mergeCell ref="M29:M32"/>
    <mergeCell ref="B29:B32"/>
    <mergeCell ref="C29:C32"/>
    <mergeCell ref="D29:D32"/>
    <mergeCell ref="E29:E32"/>
    <mergeCell ref="F29:F32"/>
    <mergeCell ref="G29:G32"/>
    <mergeCell ref="L29:L32"/>
    <mergeCell ref="K29:K32"/>
    <mergeCell ref="H29:J32"/>
    <mergeCell ref="D42:D44"/>
    <mergeCell ref="E23:E28"/>
    <mergeCell ref="F23:F28"/>
    <mergeCell ref="J39:J41"/>
    <mergeCell ref="H39:H41"/>
    <mergeCell ref="I39:I41"/>
    <mergeCell ref="E37:G38"/>
    <mergeCell ref="I42:I44"/>
    <mergeCell ref="F47:F49"/>
    <mergeCell ref="E39:E41"/>
    <mergeCell ref="G39:G41"/>
    <mergeCell ref="G42:G44"/>
    <mergeCell ref="E42:E44"/>
    <mergeCell ref="H37:J38"/>
    <mergeCell ref="A47:A52"/>
    <mergeCell ref="H42:H44"/>
    <mergeCell ref="A39:A44"/>
    <mergeCell ref="B39:B41"/>
    <mergeCell ref="C39:C41"/>
    <mergeCell ref="E47:E49"/>
    <mergeCell ref="F42:F44"/>
    <mergeCell ref="F39:F41"/>
    <mergeCell ref="A45:J46"/>
    <mergeCell ref="J42:J44"/>
    <mergeCell ref="D23:D28"/>
    <mergeCell ref="D39:D41"/>
    <mergeCell ref="B37:D38"/>
    <mergeCell ref="B42:B44"/>
    <mergeCell ref="A23:A34"/>
    <mergeCell ref="C42:C44"/>
    <mergeCell ref="A37:A38"/>
    <mergeCell ref="B23:B28"/>
    <mergeCell ref="C23:C28"/>
    <mergeCell ref="B47:B49"/>
    <mergeCell ref="C47:C49"/>
    <mergeCell ref="H50:H52"/>
    <mergeCell ref="I50:I52"/>
    <mergeCell ref="B50:B52"/>
    <mergeCell ref="C50:C52"/>
    <mergeCell ref="D50:D52"/>
    <mergeCell ref="E50:E52"/>
    <mergeCell ref="F50:F52"/>
    <mergeCell ref="D47:D49"/>
    <mergeCell ref="J50:J52"/>
    <mergeCell ref="G47:G49"/>
    <mergeCell ref="H47:H49"/>
    <mergeCell ref="I47:I49"/>
    <mergeCell ref="J47:J49"/>
    <mergeCell ref="G50:G52"/>
  </mergeCells>
  <printOptions/>
  <pageMargins left="0.75" right="0.75" top="1" bottom="1" header="0.5" footer="0.5"/>
  <pageSetup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4">
      <selection activeCell="M8" sqref="M8"/>
    </sheetView>
  </sheetViews>
  <sheetFormatPr defaultColWidth="9.00390625" defaultRowHeight="15.75"/>
  <cols>
    <col min="1" max="1" width="6.00390625" style="0" customWidth="1"/>
    <col min="2" max="2" width="5.625" style="0" customWidth="1"/>
    <col min="3" max="3" width="6.50390625" style="0" customWidth="1"/>
    <col min="4" max="4" width="4.625" style="0" customWidth="1"/>
    <col min="5" max="5" width="6.125" style="0" customWidth="1"/>
    <col min="6" max="6" width="5.625" style="0" customWidth="1"/>
    <col min="7" max="7" width="4.75390625" style="0" customWidth="1"/>
    <col min="8" max="8" width="6.625" style="0" customWidth="1"/>
    <col min="9" max="9" width="7.375" style="0" customWidth="1"/>
    <col min="10" max="11" width="5.875" style="0" customWidth="1"/>
    <col min="12" max="12" width="4.75390625" style="0" customWidth="1"/>
    <col min="13" max="13" width="5.125" style="0" customWidth="1"/>
    <col min="14" max="14" width="7.875" style="0" customWidth="1"/>
    <col min="15" max="15" width="6.125" style="0" customWidth="1"/>
    <col min="16" max="16" width="7.375" style="0" customWidth="1"/>
    <col min="17" max="17" width="6.25390625" style="0" customWidth="1"/>
    <col min="18" max="18" width="6.75390625" style="0" customWidth="1"/>
  </cols>
  <sheetData>
    <row r="1" ht="14.25" customHeight="1"/>
    <row r="2" spans="1:10" ht="23.25" customHeight="1">
      <c r="A2" s="751" t="s">
        <v>395</v>
      </c>
      <c r="B2" s="752"/>
      <c r="C2" s="752"/>
      <c r="D2" s="752"/>
      <c r="E2" s="752"/>
      <c r="F2" s="752"/>
      <c r="G2" s="752"/>
      <c r="H2" s="752"/>
      <c r="I2" s="752"/>
      <c r="J2" s="107"/>
    </row>
    <row r="3" ht="16.5" thickBot="1"/>
    <row r="4" spans="1:18" ht="12" customHeight="1">
      <c r="A4" s="735" t="s">
        <v>9</v>
      </c>
      <c r="B4" s="736"/>
      <c r="C4" s="711" t="s">
        <v>411</v>
      </c>
      <c r="D4" s="711"/>
      <c r="E4" s="711"/>
      <c r="F4" s="711"/>
      <c r="G4" s="711"/>
      <c r="H4" s="711"/>
      <c r="I4" s="712"/>
      <c r="J4" s="426" t="s">
        <v>12</v>
      </c>
      <c r="K4" s="427"/>
      <c r="L4" s="26"/>
      <c r="M4" s="26"/>
      <c r="N4" s="26"/>
      <c r="O4" s="26"/>
      <c r="P4" s="26"/>
      <c r="Q4" s="27"/>
      <c r="R4" s="28"/>
    </row>
    <row r="5" spans="1:18" ht="18" customHeight="1">
      <c r="A5" s="737"/>
      <c r="B5" s="738"/>
      <c r="C5" s="713"/>
      <c r="D5" s="713"/>
      <c r="E5" s="713"/>
      <c r="F5" s="713"/>
      <c r="G5" s="713"/>
      <c r="H5" s="713"/>
      <c r="I5" s="714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429"/>
      <c r="R5" s="7"/>
    </row>
    <row r="6" spans="1:18" ht="29.25" customHeight="1">
      <c r="A6" s="663" t="s">
        <v>308</v>
      </c>
      <c r="B6" s="442"/>
      <c r="C6" s="442"/>
      <c r="D6" s="442" t="s">
        <v>409</v>
      </c>
      <c r="E6" s="442"/>
      <c r="F6" s="442"/>
      <c r="G6" s="442" t="s">
        <v>518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25.5" customHeight="1">
      <c r="A7" s="664"/>
      <c r="B7" s="443"/>
      <c r="C7" s="443"/>
      <c r="D7" s="443"/>
      <c r="E7" s="443"/>
      <c r="F7" s="443"/>
      <c r="G7" s="443"/>
      <c r="H7" s="443"/>
      <c r="I7" s="666"/>
      <c r="J7" s="502" t="s">
        <v>424</v>
      </c>
      <c r="K7" s="506"/>
      <c r="L7" s="2"/>
      <c r="M7" s="2"/>
      <c r="N7" s="2"/>
      <c r="O7" s="2"/>
      <c r="P7" s="2"/>
      <c r="Q7" s="3"/>
      <c r="R7" s="7"/>
    </row>
    <row r="8" spans="1:18" ht="15.75" customHeight="1">
      <c r="A8" s="624" t="s">
        <v>455</v>
      </c>
      <c r="B8" s="625"/>
      <c r="C8" s="625"/>
      <c r="D8" s="625"/>
      <c r="E8" s="625"/>
      <c r="F8" s="625"/>
      <c r="G8" s="625"/>
      <c r="H8" s="625"/>
      <c r="I8" s="626"/>
      <c r="J8" s="741"/>
      <c r="K8" s="669"/>
      <c r="L8" s="90"/>
      <c r="M8" s="17"/>
      <c r="N8" s="2"/>
      <c r="O8" s="2"/>
      <c r="P8" s="2"/>
      <c r="Q8" s="3"/>
      <c r="R8" s="7"/>
    </row>
    <row r="9" spans="1:18" ht="15.75">
      <c r="A9" s="627"/>
      <c r="B9" s="628"/>
      <c r="C9" s="628"/>
      <c r="D9" s="628"/>
      <c r="E9" s="628"/>
      <c r="F9" s="628"/>
      <c r="G9" s="628"/>
      <c r="H9" s="628"/>
      <c r="I9" s="629"/>
      <c r="J9" s="507"/>
      <c r="K9" s="508"/>
      <c r="L9" s="2"/>
      <c r="M9" s="2"/>
      <c r="N9" s="2"/>
      <c r="O9" s="2"/>
      <c r="P9" s="2"/>
      <c r="Q9" s="3"/>
      <c r="R9" s="7"/>
    </row>
    <row r="10" spans="1:18" ht="10.5" customHeight="1">
      <c r="A10" s="627"/>
      <c r="B10" s="628"/>
      <c r="C10" s="628"/>
      <c r="D10" s="628"/>
      <c r="E10" s="628"/>
      <c r="F10" s="628"/>
      <c r="G10" s="628"/>
      <c r="H10" s="628"/>
      <c r="I10" s="629"/>
      <c r="J10" s="667"/>
      <c r="K10" s="503"/>
      <c r="L10" s="2"/>
      <c r="M10" s="2"/>
      <c r="N10" s="2"/>
      <c r="O10" s="2"/>
      <c r="P10" s="2"/>
      <c r="Q10" s="3"/>
      <c r="R10" s="7"/>
    </row>
    <row r="11" spans="1:18" ht="10.5" customHeight="1">
      <c r="A11" s="627"/>
      <c r="B11" s="628"/>
      <c r="C11" s="628"/>
      <c r="D11" s="628"/>
      <c r="E11" s="628"/>
      <c r="F11" s="628"/>
      <c r="G11" s="628"/>
      <c r="H11" s="628"/>
      <c r="I11" s="629"/>
      <c r="J11" s="748"/>
      <c r="K11" s="749"/>
      <c r="L11" s="11"/>
      <c r="M11" s="11"/>
      <c r="N11" s="19"/>
      <c r="O11" s="19"/>
      <c r="P11" s="592"/>
      <c r="Q11" s="742"/>
      <c r="R11" s="7"/>
    </row>
    <row r="12" spans="1:18" ht="3.75" customHeight="1">
      <c r="A12" s="627"/>
      <c r="B12" s="628"/>
      <c r="C12" s="628"/>
      <c r="D12" s="628"/>
      <c r="E12" s="628"/>
      <c r="F12" s="628"/>
      <c r="G12" s="628"/>
      <c r="H12" s="628"/>
      <c r="I12" s="629"/>
      <c r="J12" s="750"/>
      <c r="K12" s="505"/>
      <c r="L12" s="2"/>
      <c r="M12" s="2"/>
      <c r="N12" s="2"/>
      <c r="O12" s="2"/>
      <c r="P12" s="2"/>
      <c r="Q12" s="3"/>
      <c r="R12" s="7"/>
    </row>
    <row r="13" spans="1:18" ht="6.75" customHeight="1">
      <c r="A13" s="630"/>
      <c r="B13" s="631"/>
      <c r="C13" s="631"/>
      <c r="D13" s="631"/>
      <c r="E13" s="631"/>
      <c r="F13" s="631"/>
      <c r="G13" s="631"/>
      <c r="H13" s="631"/>
      <c r="I13" s="632"/>
      <c r="J13" s="502" t="s">
        <v>425</v>
      </c>
      <c r="K13" s="506"/>
      <c r="L13" s="2"/>
      <c r="M13" s="2"/>
      <c r="N13" s="2"/>
      <c r="O13" s="2"/>
      <c r="P13" s="2"/>
      <c r="Q13" s="3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741"/>
      <c r="K14" s="669"/>
      <c r="L14" s="2"/>
      <c r="M14" s="8"/>
      <c r="N14" s="19"/>
      <c r="O14" s="91"/>
      <c r="P14" s="81"/>
      <c r="Q14" s="82"/>
      <c r="R14" s="7"/>
    </row>
    <row r="15" spans="1:18" ht="15.75">
      <c r="A15" s="571" t="s">
        <v>11</v>
      </c>
      <c r="B15" s="548"/>
      <c r="C15" s="753" t="s">
        <v>10</v>
      </c>
      <c r="D15" s="753"/>
      <c r="E15" s="754" t="s">
        <v>557</v>
      </c>
      <c r="F15" s="755"/>
      <c r="G15" s="754" t="s">
        <v>558</v>
      </c>
      <c r="H15" s="755"/>
      <c r="I15" s="7"/>
      <c r="J15" s="507"/>
      <c r="K15" s="508"/>
      <c r="L15" s="2"/>
      <c r="M15" s="2"/>
      <c r="N15" s="2"/>
      <c r="O15" s="2"/>
      <c r="P15" s="2"/>
      <c r="Q15" s="3"/>
      <c r="R15" s="7"/>
    </row>
    <row r="16" spans="1:18" ht="13.5" customHeight="1">
      <c r="A16" s="571"/>
      <c r="B16" s="548"/>
      <c r="C16" s="753"/>
      <c r="D16" s="753"/>
      <c r="E16" s="756"/>
      <c r="F16" s="757"/>
      <c r="G16" s="756"/>
      <c r="H16" s="757"/>
      <c r="I16" s="7"/>
      <c r="J16" s="502" t="s">
        <v>463</v>
      </c>
      <c r="K16" s="506"/>
      <c r="L16" s="2"/>
      <c r="M16" s="2"/>
      <c r="N16" s="2"/>
      <c r="O16" s="2"/>
      <c r="P16" s="2"/>
      <c r="Q16" s="3"/>
      <c r="R16" s="7"/>
    </row>
    <row r="17" spans="1:18" ht="15.75">
      <c r="A17" s="571"/>
      <c r="B17" s="548"/>
      <c r="C17" s="753"/>
      <c r="D17" s="753"/>
      <c r="E17" s="758"/>
      <c r="F17" s="759"/>
      <c r="G17" s="758"/>
      <c r="H17" s="759"/>
      <c r="I17" s="7"/>
      <c r="J17" s="741"/>
      <c r="K17" s="669"/>
      <c r="L17" s="2"/>
      <c r="M17" s="2"/>
      <c r="N17" s="19"/>
      <c r="O17" s="17"/>
      <c r="P17" s="17"/>
      <c r="Q17" s="79"/>
      <c r="R17" s="7"/>
    </row>
    <row r="18" spans="1:18" ht="15.75" customHeight="1">
      <c r="A18" s="760" t="s">
        <v>328</v>
      </c>
      <c r="B18" s="537"/>
      <c r="C18" s="532" t="s">
        <v>28</v>
      </c>
      <c r="D18" s="532"/>
      <c r="E18" s="532" t="s">
        <v>62</v>
      </c>
      <c r="F18" s="532"/>
      <c r="G18" s="532" t="s">
        <v>59</v>
      </c>
      <c r="H18" s="532"/>
      <c r="I18" s="7"/>
      <c r="J18" s="507"/>
      <c r="K18" s="508"/>
      <c r="L18" s="4"/>
      <c r="M18" s="4"/>
      <c r="N18" s="4"/>
      <c r="O18" s="4"/>
      <c r="P18" s="4"/>
      <c r="Q18" s="5"/>
      <c r="R18" s="7"/>
    </row>
    <row r="19" spans="1:18" ht="15.75">
      <c r="A19" s="760"/>
      <c r="B19" s="537"/>
      <c r="C19" s="532"/>
      <c r="D19" s="532"/>
      <c r="E19" s="532"/>
      <c r="F19" s="532"/>
      <c r="G19" s="532"/>
      <c r="H19" s="532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.75">
      <c r="A20" s="760"/>
      <c r="B20" s="537"/>
      <c r="C20" s="532"/>
      <c r="D20" s="532"/>
      <c r="E20" s="532"/>
      <c r="F20" s="532"/>
      <c r="G20" s="532"/>
      <c r="H20" s="532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15.75">
      <c r="A21" s="760" t="s">
        <v>464</v>
      </c>
      <c r="B21" s="537"/>
      <c r="C21" s="532" t="s">
        <v>28</v>
      </c>
      <c r="D21" s="532"/>
      <c r="E21" s="532" t="s">
        <v>62</v>
      </c>
      <c r="F21" s="532"/>
      <c r="G21" s="532" t="s">
        <v>59</v>
      </c>
      <c r="H21" s="532"/>
      <c r="I21" s="7"/>
      <c r="J21" s="677" t="s">
        <v>13</v>
      </c>
      <c r="K21" s="589"/>
      <c r="L21" s="589" t="s">
        <v>10</v>
      </c>
      <c r="M21" s="589"/>
      <c r="N21" s="589" t="s">
        <v>559</v>
      </c>
      <c r="O21" s="589" t="s">
        <v>560</v>
      </c>
      <c r="P21" s="589">
        <v>2015</v>
      </c>
      <c r="Q21" s="589">
        <v>2016</v>
      </c>
      <c r="R21" s="682">
        <v>2017</v>
      </c>
    </row>
    <row r="22" spans="1:18" ht="15.75">
      <c r="A22" s="760"/>
      <c r="B22" s="537"/>
      <c r="C22" s="532"/>
      <c r="D22" s="532"/>
      <c r="E22" s="532"/>
      <c r="F22" s="532"/>
      <c r="G22" s="532"/>
      <c r="H22" s="532"/>
      <c r="I22" s="7"/>
      <c r="J22" s="677"/>
      <c r="K22" s="589"/>
      <c r="L22" s="589"/>
      <c r="M22" s="589"/>
      <c r="N22" s="589"/>
      <c r="O22" s="589"/>
      <c r="P22" s="589"/>
      <c r="Q22" s="589"/>
      <c r="R22" s="682"/>
    </row>
    <row r="23" spans="1:18" ht="15.75">
      <c r="A23" s="760"/>
      <c r="B23" s="537"/>
      <c r="C23" s="532"/>
      <c r="D23" s="532"/>
      <c r="E23" s="532"/>
      <c r="F23" s="532"/>
      <c r="G23" s="532"/>
      <c r="H23" s="532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4.25" customHeight="1">
      <c r="A24" s="6"/>
      <c r="B24" s="2"/>
      <c r="C24" s="2"/>
      <c r="D24" s="2"/>
      <c r="E24" s="2"/>
      <c r="F24" s="2"/>
      <c r="G24" s="2"/>
      <c r="H24" s="2"/>
      <c r="I24" s="7"/>
      <c r="J24" s="667" t="s">
        <v>465</v>
      </c>
      <c r="K24" s="506"/>
      <c r="L24" s="681" t="s">
        <v>28</v>
      </c>
      <c r="M24" s="506"/>
      <c r="N24" s="681" t="s">
        <v>62</v>
      </c>
      <c r="O24" s="744" t="s">
        <v>59</v>
      </c>
      <c r="P24" s="744" t="s">
        <v>59</v>
      </c>
      <c r="Q24" s="744" t="s">
        <v>59</v>
      </c>
      <c r="R24" s="746" t="s">
        <v>59</v>
      </c>
    </row>
    <row r="25" spans="1:18" ht="21" customHeight="1">
      <c r="A25" s="6"/>
      <c r="B25" s="2"/>
      <c r="C25" s="2"/>
      <c r="D25" s="2"/>
      <c r="E25" s="2"/>
      <c r="F25" s="2"/>
      <c r="G25" s="2"/>
      <c r="H25" s="2"/>
      <c r="I25" s="7"/>
      <c r="J25" s="670"/>
      <c r="K25" s="508"/>
      <c r="L25" s="507"/>
      <c r="M25" s="508"/>
      <c r="N25" s="507"/>
      <c r="O25" s="745"/>
      <c r="P25" s="745"/>
      <c r="Q25" s="745"/>
      <c r="R25" s="747"/>
    </row>
    <row r="26" spans="1:18" ht="25.5" customHeight="1">
      <c r="A26" s="2"/>
      <c r="B26" s="2"/>
      <c r="C26" s="2"/>
      <c r="D26" s="2"/>
      <c r="E26" s="2"/>
      <c r="F26" s="2"/>
      <c r="G26" s="2"/>
      <c r="H26" s="2"/>
      <c r="I26" s="7"/>
      <c r="J26" s="667" t="s">
        <v>466</v>
      </c>
      <c r="K26" s="506"/>
      <c r="L26" s="681" t="s">
        <v>28</v>
      </c>
      <c r="M26" s="506"/>
      <c r="N26" s="681" t="s">
        <v>62</v>
      </c>
      <c r="O26" s="681" t="s">
        <v>59</v>
      </c>
      <c r="P26" s="681" t="s">
        <v>62</v>
      </c>
      <c r="Q26" s="681" t="s">
        <v>59</v>
      </c>
      <c r="R26" s="683" t="s">
        <v>59</v>
      </c>
    </row>
    <row r="27" spans="1:18" ht="16.5" thickBot="1">
      <c r="A27" s="30"/>
      <c r="B27" s="30"/>
      <c r="C27" s="30"/>
      <c r="D27" s="30"/>
      <c r="E27" s="30"/>
      <c r="F27" s="30"/>
      <c r="G27" s="30"/>
      <c r="H27" s="30"/>
      <c r="I27" s="32"/>
      <c r="J27" s="670"/>
      <c r="K27" s="508"/>
      <c r="L27" s="507"/>
      <c r="M27" s="508"/>
      <c r="N27" s="507"/>
      <c r="O27" s="507"/>
      <c r="P27" s="507"/>
      <c r="Q27" s="507"/>
      <c r="R27" s="684"/>
    </row>
  </sheetData>
  <sheetProtection/>
  <mergeCells count="49">
    <mergeCell ref="P26:P27"/>
    <mergeCell ref="Q26:Q27"/>
    <mergeCell ref="R26:R27"/>
    <mergeCell ref="J26:K27"/>
    <mergeCell ref="L26:M27"/>
    <mergeCell ref="N26:N27"/>
    <mergeCell ref="O26:O27"/>
    <mergeCell ref="R21:R22"/>
    <mergeCell ref="J24:K25"/>
    <mergeCell ref="L24:M25"/>
    <mergeCell ref="N24:N25"/>
    <mergeCell ref="O24:O25"/>
    <mergeCell ref="P24:P25"/>
    <mergeCell ref="Q24:Q25"/>
    <mergeCell ref="R24:R25"/>
    <mergeCell ref="J21:K22"/>
    <mergeCell ref="L21:M22"/>
    <mergeCell ref="N21:N22"/>
    <mergeCell ref="O21:O22"/>
    <mergeCell ref="P21:P22"/>
    <mergeCell ref="Q21:Q22"/>
    <mergeCell ref="A18:B20"/>
    <mergeCell ref="C18:D20"/>
    <mergeCell ref="E18:F20"/>
    <mergeCell ref="G18:H20"/>
    <mergeCell ref="A21:B23"/>
    <mergeCell ref="C21:D23"/>
    <mergeCell ref="E21:F23"/>
    <mergeCell ref="G21:H23"/>
    <mergeCell ref="D6:F7"/>
    <mergeCell ref="G6:I7"/>
    <mergeCell ref="J7:K9"/>
    <mergeCell ref="A8:I13"/>
    <mergeCell ref="J13:K15"/>
    <mergeCell ref="A15:B17"/>
    <mergeCell ref="C15:D17"/>
    <mergeCell ref="E15:F17"/>
    <mergeCell ref="G15:H17"/>
    <mergeCell ref="J16:K18"/>
    <mergeCell ref="P11:Q11"/>
    <mergeCell ref="J10:K12"/>
    <mergeCell ref="A2:I2"/>
    <mergeCell ref="A4:B5"/>
    <mergeCell ref="C4:I5"/>
    <mergeCell ref="J4:K5"/>
    <mergeCell ref="L5:M5"/>
    <mergeCell ref="N5:O5"/>
    <mergeCell ref="P5:Q5"/>
    <mergeCell ref="A6:C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26"/>
  <sheetViews>
    <sheetView zoomScale="75" zoomScaleNormal="75" zoomScalePageLayoutView="0" workbookViewId="0" topLeftCell="A1">
      <selection activeCell="A1" sqref="A1:R28"/>
    </sheetView>
  </sheetViews>
  <sheetFormatPr defaultColWidth="11.00390625" defaultRowHeight="15.75"/>
  <cols>
    <col min="1" max="1" width="9.50390625" style="0" customWidth="1"/>
    <col min="2" max="2" width="10.125" style="0" customWidth="1"/>
    <col min="3" max="3" width="9.875" style="0" customWidth="1"/>
    <col min="4" max="4" width="8.125" style="0" customWidth="1"/>
    <col min="5" max="6" width="9.125" style="0" customWidth="1"/>
    <col min="7" max="7" width="11.00390625" style="0" customWidth="1"/>
    <col min="8" max="8" width="7.625" style="0" customWidth="1"/>
    <col min="9" max="9" width="9.00390625" style="0" customWidth="1"/>
    <col min="10" max="10" width="11.00390625" style="0" customWidth="1"/>
    <col min="11" max="11" width="9.875" style="0" customWidth="1"/>
    <col min="12" max="12" width="11.00390625" style="0" customWidth="1"/>
    <col min="13" max="13" width="10.50390625" style="0" customWidth="1"/>
  </cols>
  <sheetData>
    <row r="1" ht="24.75" customHeight="1"/>
    <row r="2" spans="1:10" ht="42" customHeight="1">
      <c r="A2" s="701" t="s">
        <v>395</v>
      </c>
      <c r="B2" s="416"/>
      <c r="C2" s="416"/>
      <c r="D2" s="416"/>
      <c r="E2" s="416"/>
      <c r="F2" s="416"/>
      <c r="G2" s="416"/>
      <c r="H2" s="416"/>
      <c r="I2" s="416"/>
      <c r="J2" s="107"/>
    </row>
    <row r="3" ht="31.5" customHeight="1" thickBot="1"/>
    <row r="4" spans="1:18" ht="25.5" customHeight="1">
      <c r="A4" s="735" t="s">
        <v>9</v>
      </c>
      <c r="B4" s="736"/>
      <c r="C4" s="711" t="s">
        <v>64</v>
      </c>
      <c r="D4" s="711"/>
      <c r="E4" s="711"/>
      <c r="F4" s="711"/>
      <c r="G4" s="711"/>
      <c r="H4" s="711"/>
      <c r="I4" s="712"/>
      <c r="J4" s="426" t="s">
        <v>12</v>
      </c>
      <c r="K4" s="427"/>
      <c r="L4" s="26"/>
      <c r="M4" s="26"/>
      <c r="N4" s="26"/>
      <c r="O4" s="26"/>
      <c r="P4" s="26"/>
      <c r="Q4" s="27"/>
      <c r="R4" s="28"/>
    </row>
    <row r="5" spans="1:18" ht="21" customHeight="1">
      <c r="A5" s="737"/>
      <c r="B5" s="738"/>
      <c r="C5" s="713"/>
      <c r="D5" s="713"/>
      <c r="E5" s="713"/>
      <c r="F5" s="713"/>
      <c r="G5" s="713"/>
      <c r="H5" s="713"/>
      <c r="I5" s="714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429"/>
      <c r="R5" s="7"/>
    </row>
    <row r="6" spans="1:18" ht="32.25" customHeight="1">
      <c r="A6" s="663" t="s">
        <v>305</v>
      </c>
      <c r="B6" s="442"/>
      <c r="C6" s="442"/>
      <c r="D6" s="442" t="s">
        <v>409</v>
      </c>
      <c r="E6" s="442"/>
      <c r="F6" s="442"/>
      <c r="G6" s="442" t="s">
        <v>519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48.75" customHeight="1">
      <c r="A7" s="664"/>
      <c r="B7" s="443"/>
      <c r="C7" s="443"/>
      <c r="D7" s="443"/>
      <c r="E7" s="443"/>
      <c r="F7" s="443"/>
      <c r="G7" s="443"/>
      <c r="H7" s="443"/>
      <c r="I7" s="666"/>
      <c r="J7" s="681" t="s">
        <v>173</v>
      </c>
      <c r="K7" s="506"/>
      <c r="L7" s="2"/>
      <c r="M7" s="2"/>
      <c r="N7" s="2"/>
      <c r="O7" s="2"/>
      <c r="P7" s="2"/>
      <c r="Q7" s="3"/>
      <c r="R7" s="7"/>
    </row>
    <row r="8" spans="1:18" ht="15.75">
      <c r="A8" s="447" t="s">
        <v>65</v>
      </c>
      <c r="B8" s="448"/>
      <c r="C8" s="448"/>
      <c r="D8" s="448"/>
      <c r="E8" s="448"/>
      <c r="F8" s="448"/>
      <c r="G8" s="448"/>
      <c r="H8" s="448"/>
      <c r="I8" s="449"/>
      <c r="J8" s="741"/>
      <c r="K8" s="669"/>
      <c r="L8" s="721"/>
      <c r="M8" s="722"/>
      <c r="N8" s="2"/>
      <c r="O8" s="2"/>
      <c r="P8" s="2"/>
      <c r="Q8" s="3"/>
      <c r="R8" s="7"/>
    </row>
    <row r="9" spans="1:18" ht="21" customHeight="1">
      <c r="A9" s="450"/>
      <c r="B9" s="451"/>
      <c r="C9" s="451"/>
      <c r="D9" s="451"/>
      <c r="E9" s="451"/>
      <c r="F9" s="451"/>
      <c r="G9" s="451"/>
      <c r="H9" s="451"/>
      <c r="I9" s="452"/>
      <c r="J9" s="507"/>
      <c r="K9" s="508"/>
      <c r="L9" s="2"/>
      <c r="M9" s="2"/>
      <c r="N9" s="2"/>
      <c r="O9" s="2"/>
      <c r="P9" s="2"/>
      <c r="Q9" s="3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502" t="s">
        <v>580</v>
      </c>
      <c r="K10" s="506"/>
      <c r="L10" s="2"/>
      <c r="M10" s="2"/>
      <c r="N10" s="2"/>
      <c r="O10" s="2"/>
      <c r="P10" s="2"/>
      <c r="Q10" s="3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741"/>
      <c r="K11" s="669"/>
      <c r="L11" s="11"/>
      <c r="M11" s="11"/>
      <c r="N11" s="722"/>
      <c r="O11" s="722"/>
      <c r="P11" s="189"/>
      <c r="Q11" s="79"/>
      <c r="R11" s="7"/>
    </row>
    <row r="12" spans="1:18" ht="15.75">
      <c r="A12" s="450"/>
      <c r="B12" s="451"/>
      <c r="C12" s="451"/>
      <c r="D12" s="451"/>
      <c r="E12" s="451"/>
      <c r="F12" s="451"/>
      <c r="G12" s="451"/>
      <c r="H12" s="451"/>
      <c r="I12" s="452"/>
      <c r="J12" s="507"/>
      <c r="K12" s="508"/>
      <c r="L12" s="2"/>
      <c r="M12" s="2"/>
      <c r="N12" s="2"/>
      <c r="O12" s="2"/>
      <c r="P12" s="2"/>
      <c r="Q12" s="3"/>
      <c r="R12" s="7"/>
    </row>
    <row r="13" spans="1:18" ht="15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678" t="s">
        <v>332</v>
      </c>
      <c r="K13" s="506"/>
      <c r="L13" s="2"/>
      <c r="M13" s="2"/>
      <c r="N13" s="2"/>
      <c r="O13" s="2"/>
      <c r="P13" s="2"/>
      <c r="Q13" s="3"/>
      <c r="R13" s="7"/>
    </row>
    <row r="14" spans="1:18" ht="21" customHeight="1">
      <c r="A14" s="6"/>
      <c r="B14" s="2"/>
      <c r="C14" s="2"/>
      <c r="D14" s="2"/>
      <c r="E14" s="2"/>
      <c r="F14" s="2"/>
      <c r="G14" s="2"/>
      <c r="H14" s="2"/>
      <c r="I14" s="7"/>
      <c r="J14" s="668"/>
      <c r="K14" s="669"/>
      <c r="L14" s="2"/>
      <c r="M14" s="11"/>
      <c r="N14" s="19"/>
      <c r="O14" s="19"/>
      <c r="P14" s="19"/>
      <c r="Q14" s="18"/>
      <c r="R14" s="7"/>
    </row>
    <row r="15" spans="1:18" ht="15" customHeight="1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670"/>
      <c r="K15" s="508"/>
      <c r="L15" s="2"/>
      <c r="M15" s="2"/>
      <c r="N15" s="2"/>
      <c r="O15" s="2"/>
      <c r="P15" s="2"/>
      <c r="Q15" s="3"/>
      <c r="R15" s="7"/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6"/>
      <c r="K16" s="2"/>
      <c r="L16" s="2"/>
      <c r="M16" s="2"/>
      <c r="N16" s="2"/>
      <c r="O16" s="2"/>
      <c r="P16" s="2"/>
      <c r="Q16" s="2"/>
      <c r="R16" s="7"/>
    </row>
    <row r="17" spans="1:18" ht="15.75">
      <c r="A17" s="428"/>
      <c r="B17" s="429"/>
      <c r="C17" s="641"/>
      <c r="D17" s="641"/>
      <c r="E17" s="641"/>
      <c r="F17" s="641"/>
      <c r="G17" s="641"/>
      <c r="H17" s="641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18.75" customHeight="1">
      <c r="A18" s="637" t="s">
        <v>172</v>
      </c>
      <c r="B18" s="532"/>
      <c r="C18" s="532" t="s">
        <v>28</v>
      </c>
      <c r="D18" s="532"/>
      <c r="E18" s="640">
        <v>0.15</v>
      </c>
      <c r="F18" s="532"/>
      <c r="G18" s="532" t="s">
        <v>59</v>
      </c>
      <c r="H18" s="532"/>
      <c r="I18" s="7"/>
      <c r="J18" s="677" t="s">
        <v>13</v>
      </c>
      <c r="K18" s="589"/>
      <c r="L18" s="589" t="s">
        <v>10</v>
      </c>
      <c r="M18" s="589"/>
      <c r="N18" s="589" t="s">
        <v>559</v>
      </c>
      <c r="O18" s="589" t="s">
        <v>560</v>
      </c>
      <c r="P18" s="589">
        <v>2015</v>
      </c>
      <c r="Q18" s="589">
        <v>2016</v>
      </c>
      <c r="R18" s="682">
        <v>2017</v>
      </c>
    </row>
    <row r="19" spans="1:18" ht="15" customHeight="1">
      <c r="A19" s="637"/>
      <c r="B19" s="532"/>
      <c r="C19" s="532"/>
      <c r="D19" s="532"/>
      <c r="E19" s="532"/>
      <c r="F19" s="532"/>
      <c r="G19" s="532"/>
      <c r="H19" s="532"/>
      <c r="I19" s="7"/>
      <c r="J19" s="677"/>
      <c r="K19" s="589"/>
      <c r="L19" s="589"/>
      <c r="M19" s="589"/>
      <c r="N19" s="589"/>
      <c r="O19" s="589"/>
      <c r="P19" s="589"/>
      <c r="Q19" s="589"/>
      <c r="R19" s="682"/>
    </row>
    <row r="20" spans="1:18" ht="24" customHeight="1">
      <c r="A20" s="637"/>
      <c r="B20" s="532"/>
      <c r="C20" s="532"/>
      <c r="D20" s="532"/>
      <c r="E20" s="532"/>
      <c r="F20" s="532"/>
      <c r="G20" s="532"/>
      <c r="H20" s="532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20.25" customHeight="1">
      <c r="A21" s="637" t="s">
        <v>333</v>
      </c>
      <c r="B21" s="532"/>
      <c r="C21" s="532" t="s">
        <v>28</v>
      </c>
      <c r="D21" s="532"/>
      <c r="E21" s="532" t="s">
        <v>62</v>
      </c>
      <c r="F21" s="532"/>
      <c r="G21" s="532" t="s">
        <v>59</v>
      </c>
      <c r="H21" s="532"/>
      <c r="I21" s="7"/>
      <c r="J21" s="678" t="s">
        <v>173</v>
      </c>
      <c r="K21" s="506"/>
      <c r="L21" s="681" t="s">
        <v>325</v>
      </c>
      <c r="M21" s="506"/>
      <c r="N21" s="744">
        <v>0.35</v>
      </c>
      <c r="O21" s="744">
        <v>1</v>
      </c>
      <c r="P21" s="744">
        <v>0.8</v>
      </c>
      <c r="Q21" s="744">
        <v>1</v>
      </c>
      <c r="R21" s="746">
        <v>1</v>
      </c>
    </row>
    <row r="22" spans="1:18" ht="15.75">
      <c r="A22" s="637"/>
      <c r="B22" s="532"/>
      <c r="C22" s="532"/>
      <c r="D22" s="532"/>
      <c r="E22" s="532"/>
      <c r="F22" s="532"/>
      <c r="G22" s="532"/>
      <c r="H22" s="532"/>
      <c r="I22" s="7"/>
      <c r="J22" s="670"/>
      <c r="K22" s="508"/>
      <c r="L22" s="507"/>
      <c r="M22" s="508"/>
      <c r="N22" s="745"/>
      <c r="O22" s="745"/>
      <c r="P22" s="745"/>
      <c r="Q22" s="745"/>
      <c r="R22" s="747"/>
    </row>
    <row r="23" spans="1:18" ht="15" customHeight="1">
      <c r="A23" s="761"/>
      <c r="B23" s="533"/>
      <c r="C23" s="533"/>
      <c r="D23" s="533"/>
      <c r="E23" s="533"/>
      <c r="F23" s="533"/>
      <c r="G23" s="533"/>
      <c r="H23" s="533"/>
      <c r="I23" s="2"/>
      <c r="J23" s="502" t="s">
        <v>581</v>
      </c>
      <c r="K23" s="506"/>
      <c r="L23" s="681" t="s">
        <v>28</v>
      </c>
      <c r="M23" s="506"/>
      <c r="N23" s="681" t="s">
        <v>62</v>
      </c>
      <c r="O23" s="762" t="s">
        <v>59</v>
      </c>
      <c r="P23" s="762" t="s">
        <v>62</v>
      </c>
      <c r="Q23" s="762">
        <v>1</v>
      </c>
      <c r="R23" s="764" t="s">
        <v>59</v>
      </c>
    </row>
    <row r="24" spans="1:18" ht="22.5" customHeight="1" thickBot="1">
      <c r="A24" s="2"/>
      <c r="B24" s="2"/>
      <c r="C24" s="2"/>
      <c r="D24" s="2"/>
      <c r="E24" s="2"/>
      <c r="F24" s="2"/>
      <c r="G24" s="2"/>
      <c r="H24" s="2"/>
      <c r="I24" s="2"/>
      <c r="J24" s="687"/>
      <c r="K24" s="690"/>
      <c r="L24" s="687"/>
      <c r="M24" s="690"/>
      <c r="N24" s="687"/>
      <c r="O24" s="763"/>
      <c r="P24" s="763"/>
      <c r="Q24" s="763"/>
      <c r="R24" s="765"/>
    </row>
    <row r="25" spans="1:18" ht="24.75" customHeight="1">
      <c r="A25" s="2"/>
      <c r="B25" s="2"/>
      <c r="C25" s="2"/>
      <c r="D25" s="2"/>
      <c r="E25" s="2"/>
      <c r="F25" s="2"/>
      <c r="G25" s="2"/>
      <c r="H25" s="2"/>
      <c r="I25" s="2"/>
      <c r="J25" s="766" t="s">
        <v>333</v>
      </c>
      <c r="K25" s="767"/>
      <c r="L25" s="681" t="s">
        <v>28</v>
      </c>
      <c r="M25" s="506"/>
      <c r="N25" s="681" t="s">
        <v>62</v>
      </c>
      <c r="O25" s="762" t="s">
        <v>59</v>
      </c>
      <c r="P25" s="762" t="s">
        <v>62</v>
      </c>
      <c r="Q25" s="762" t="s">
        <v>62</v>
      </c>
      <c r="R25" s="764" t="s">
        <v>59</v>
      </c>
    </row>
    <row r="26" spans="10:18" ht="16.5" thickBot="1">
      <c r="J26" s="687"/>
      <c r="K26" s="690"/>
      <c r="L26" s="687"/>
      <c r="M26" s="690"/>
      <c r="N26" s="687"/>
      <c r="O26" s="763"/>
      <c r="P26" s="763"/>
      <c r="Q26" s="763"/>
      <c r="R26" s="765"/>
    </row>
    <row r="35" ht="15" customHeight="1"/>
    <row r="36" ht="15" customHeight="1"/>
    <row r="40" ht="24" customHeight="1"/>
    <row r="52" ht="15" customHeight="1"/>
  </sheetData>
  <sheetProtection/>
  <mergeCells count="56">
    <mergeCell ref="P25:P26"/>
    <mergeCell ref="Q25:Q26"/>
    <mergeCell ref="R25:R26"/>
    <mergeCell ref="J25:K26"/>
    <mergeCell ref="L25:M26"/>
    <mergeCell ref="N25:N26"/>
    <mergeCell ref="O25:O26"/>
    <mergeCell ref="A2:I2"/>
    <mergeCell ref="Q23:Q24"/>
    <mergeCell ref="R23:R24"/>
    <mergeCell ref="J23:K24"/>
    <mergeCell ref="L23:M24"/>
    <mergeCell ref="N23:N24"/>
    <mergeCell ref="O23:O24"/>
    <mergeCell ref="P23:P24"/>
    <mergeCell ref="A8:I13"/>
    <mergeCell ref="A18:B20"/>
    <mergeCell ref="E18:F20"/>
    <mergeCell ref="G18:H20"/>
    <mergeCell ref="A15:B17"/>
    <mergeCell ref="C15:D17"/>
    <mergeCell ref="E15:F17"/>
    <mergeCell ref="G15:H17"/>
    <mergeCell ref="A4:B5"/>
    <mergeCell ref="C4:I5"/>
    <mergeCell ref="A6:C7"/>
    <mergeCell ref="D6:F7"/>
    <mergeCell ref="G6:I7"/>
    <mergeCell ref="A21:B23"/>
    <mergeCell ref="C21:D23"/>
    <mergeCell ref="E21:F23"/>
    <mergeCell ref="G21:H23"/>
    <mergeCell ref="C18:D20"/>
    <mergeCell ref="P5:Q5"/>
    <mergeCell ref="R18:R19"/>
    <mergeCell ref="J7:K9"/>
    <mergeCell ref="L8:M8"/>
    <mergeCell ref="J10:K12"/>
    <mergeCell ref="N11:O11"/>
    <mergeCell ref="Q18:Q19"/>
    <mergeCell ref="J13:K15"/>
    <mergeCell ref="P18:P19"/>
    <mergeCell ref="O18:O19"/>
    <mergeCell ref="J18:K19"/>
    <mergeCell ref="L18:M19"/>
    <mergeCell ref="N18:N19"/>
    <mergeCell ref="J4:K5"/>
    <mergeCell ref="L5:M5"/>
    <mergeCell ref="N5:O5"/>
    <mergeCell ref="O21:O22"/>
    <mergeCell ref="P21:P22"/>
    <mergeCell ref="Q21:Q22"/>
    <mergeCell ref="R21:R22"/>
    <mergeCell ref="J21:K22"/>
    <mergeCell ref="L21:M22"/>
    <mergeCell ref="N21:N22"/>
  </mergeCells>
  <printOptions/>
  <pageMargins left="0.75" right="0.75" top="1" bottom="1" header="0.5" footer="0.5"/>
  <pageSetup orientation="landscape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J16" sqref="J16"/>
    </sheetView>
  </sheetViews>
  <sheetFormatPr defaultColWidth="11.00390625" defaultRowHeight="15.75"/>
  <cols>
    <col min="1" max="2" width="11.00390625" style="0" customWidth="1"/>
    <col min="3" max="4" width="10.375" style="0" customWidth="1"/>
    <col min="5" max="5" width="11.00390625" style="0" customWidth="1"/>
    <col min="6" max="7" width="9.50390625" style="0" customWidth="1"/>
    <col min="8" max="8" width="8.875" style="0" customWidth="1"/>
    <col min="9" max="9" width="9.375" style="0" customWidth="1"/>
    <col min="10" max="10" width="9.625" style="0" customWidth="1"/>
    <col min="11" max="11" width="8.625" style="0" customWidth="1"/>
  </cols>
  <sheetData>
    <row r="1" spans="1:9" ht="36">
      <c r="A1" s="701" t="s">
        <v>395</v>
      </c>
      <c r="B1" s="416"/>
      <c r="C1" s="416"/>
      <c r="D1" s="416"/>
      <c r="E1" s="416"/>
      <c r="F1" s="416"/>
      <c r="G1" s="416"/>
      <c r="H1" s="416"/>
      <c r="I1" s="416"/>
    </row>
    <row r="2" ht="26.25">
      <c r="J2" s="107"/>
    </row>
    <row r="3" ht="16.5" thickBot="1"/>
    <row r="4" spans="1:18" ht="15.75">
      <c r="A4" s="735" t="s">
        <v>9</v>
      </c>
      <c r="B4" s="736"/>
      <c r="C4" s="768" t="s">
        <v>67</v>
      </c>
      <c r="D4" s="768"/>
      <c r="E4" s="768"/>
      <c r="F4" s="768"/>
      <c r="G4" s="768"/>
      <c r="H4" s="768"/>
      <c r="I4" s="769"/>
      <c r="J4" s="426" t="s">
        <v>12</v>
      </c>
      <c r="K4" s="427"/>
      <c r="L4" s="26"/>
      <c r="M4" s="26"/>
      <c r="N4" s="26"/>
      <c r="O4" s="26"/>
      <c r="P4" s="26"/>
      <c r="Q4" s="27"/>
      <c r="R4" s="28"/>
    </row>
    <row r="5" spans="1:18" ht="18.75">
      <c r="A5" s="737"/>
      <c r="B5" s="738"/>
      <c r="C5" s="770"/>
      <c r="D5" s="770"/>
      <c r="E5" s="770"/>
      <c r="F5" s="770"/>
      <c r="G5" s="770"/>
      <c r="H5" s="770"/>
      <c r="I5" s="771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429"/>
      <c r="R5" s="7"/>
    </row>
    <row r="6" spans="1:18" ht="27" customHeight="1">
      <c r="A6" s="663" t="s">
        <v>305</v>
      </c>
      <c r="B6" s="442"/>
      <c r="C6" s="442"/>
      <c r="D6" s="442" t="s">
        <v>503</v>
      </c>
      <c r="E6" s="442"/>
      <c r="F6" s="442"/>
      <c r="G6" s="442" t="s">
        <v>577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30" customHeight="1">
      <c r="A7" s="664"/>
      <c r="B7" s="443"/>
      <c r="C7" s="443"/>
      <c r="D7" s="443"/>
      <c r="E7" s="443"/>
      <c r="F7" s="443"/>
      <c r="G7" s="443"/>
      <c r="H7" s="443"/>
      <c r="I7" s="666"/>
      <c r="J7" s="667" t="s">
        <v>426</v>
      </c>
      <c r="K7" s="506"/>
      <c r="L7" s="2"/>
      <c r="M7" s="2"/>
      <c r="N7" s="2"/>
      <c r="O7" s="2"/>
      <c r="P7" s="2"/>
      <c r="Q7" s="3"/>
      <c r="R7" s="7"/>
    </row>
    <row r="8" spans="1:18" ht="15.75">
      <c r="A8" s="447" t="s">
        <v>68</v>
      </c>
      <c r="B8" s="448"/>
      <c r="C8" s="448"/>
      <c r="D8" s="448"/>
      <c r="E8" s="448"/>
      <c r="F8" s="448"/>
      <c r="G8" s="448"/>
      <c r="H8" s="448"/>
      <c r="I8" s="449"/>
      <c r="J8" s="668"/>
      <c r="K8" s="669"/>
      <c r="L8" s="90"/>
      <c r="M8" s="17"/>
      <c r="N8" s="83"/>
      <c r="O8" s="2"/>
      <c r="P8" s="2"/>
      <c r="Q8" s="3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670"/>
      <c r="K9" s="508"/>
      <c r="L9" s="2"/>
      <c r="M9" s="2"/>
      <c r="N9" s="2"/>
      <c r="O9" s="2"/>
      <c r="P9" s="2"/>
      <c r="Q9" s="3"/>
      <c r="R9" s="7"/>
    </row>
    <row r="10" spans="1:18" ht="15.75">
      <c r="A10" s="453"/>
      <c r="B10" s="454"/>
      <c r="C10" s="454"/>
      <c r="D10" s="454"/>
      <c r="E10" s="454"/>
      <c r="F10" s="454"/>
      <c r="G10" s="454"/>
      <c r="H10" s="454"/>
      <c r="I10" s="554"/>
      <c r="J10" s="667" t="s">
        <v>427</v>
      </c>
      <c r="K10" s="506"/>
      <c r="L10" s="2"/>
      <c r="M10" s="2"/>
      <c r="N10" s="2"/>
      <c r="O10" s="2"/>
      <c r="P10" s="2"/>
      <c r="Q10" s="3"/>
      <c r="R10" s="7"/>
    </row>
    <row r="11" spans="1:18" ht="15.75">
      <c r="A11" s="6"/>
      <c r="B11" s="2"/>
      <c r="C11" s="2"/>
      <c r="D11" s="2"/>
      <c r="E11" s="2"/>
      <c r="F11" s="2"/>
      <c r="G11" s="2"/>
      <c r="H11" s="2"/>
      <c r="I11" s="7"/>
      <c r="J11" s="668"/>
      <c r="K11" s="669"/>
      <c r="L11" s="2"/>
      <c r="M11" s="2"/>
      <c r="N11" s="722"/>
      <c r="O11" s="722"/>
      <c r="P11" s="772"/>
      <c r="Q11" s="773"/>
      <c r="R11" s="7"/>
    </row>
    <row r="12" spans="1:18" ht="15" customHeight="1">
      <c r="A12" s="428" t="s">
        <v>11</v>
      </c>
      <c r="B12" s="429"/>
      <c r="C12" s="641" t="s">
        <v>10</v>
      </c>
      <c r="D12" s="641"/>
      <c r="E12" s="641" t="s">
        <v>557</v>
      </c>
      <c r="F12" s="641"/>
      <c r="G12" s="641" t="s">
        <v>558</v>
      </c>
      <c r="H12" s="641"/>
      <c r="I12" s="7"/>
      <c r="J12" s="670"/>
      <c r="K12" s="508"/>
      <c r="L12" s="2"/>
      <c r="M12" s="2"/>
      <c r="N12" s="2"/>
      <c r="O12" s="2"/>
      <c r="P12" s="2"/>
      <c r="Q12" s="3"/>
      <c r="R12" s="7"/>
    </row>
    <row r="13" spans="1:18" ht="15" customHeight="1">
      <c r="A13" s="428"/>
      <c r="B13" s="429"/>
      <c r="C13" s="641"/>
      <c r="D13" s="641"/>
      <c r="E13" s="641"/>
      <c r="F13" s="641"/>
      <c r="G13" s="641"/>
      <c r="H13" s="641"/>
      <c r="I13" s="7"/>
      <c r="J13" s="667" t="s">
        <v>504</v>
      </c>
      <c r="K13" s="506"/>
      <c r="L13" s="2"/>
      <c r="M13" s="2"/>
      <c r="N13" s="2"/>
      <c r="O13" s="2"/>
      <c r="P13" s="2"/>
      <c r="Q13" s="3"/>
      <c r="R13" s="7"/>
    </row>
    <row r="14" spans="1:18" ht="15.75">
      <c r="A14" s="428"/>
      <c r="B14" s="429"/>
      <c r="C14" s="641"/>
      <c r="D14" s="641"/>
      <c r="E14" s="641"/>
      <c r="F14" s="641"/>
      <c r="G14" s="641"/>
      <c r="H14" s="641"/>
      <c r="I14" s="7"/>
      <c r="J14" s="668"/>
      <c r="K14" s="669"/>
      <c r="L14" s="2"/>
      <c r="M14" s="2"/>
      <c r="N14" s="592"/>
      <c r="O14" s="592"/>
      <c r="P14" s="772"/>
      <c r="Q14" s="773"/>
      <c r="R14" s="7"/>
    </row>
    <row r="15" spans="1:18" ht="15.75">
      <c r="A15" s="637" t="s">
        <v>461</v>
      </c>
      <c r="B15" s="532"/>
      <c r="C15" s="532" t="s">
        <v>28</v>
      </c>
      <c r="D15" s="532"/>
      <c r="E15" s="532" t="s">
        <v>62</v>
      </c>
      <c r="F15" s="532"/>
      <c r="G15" s="532" t="s">
        <v>59</v>
      </c>
      <c r="H15" s="532"/>
      <c r="I15" s="7"/>
      <c r="J15" s="670"/>
      <c r="K15" s="508"/>
      <c r="L15" s="1"/>
      <c r="M15" s="2"/>
      <c r="N15" s="2"/>
      <c r="O15" s="2"/>
      <c r="P15" s="8"/>
      <c r="Q15" s="157"/>
      <c r="R15" s="7"/>
    </row>
    <row r="16" spans="1:18" ht="15.75">
      <c r="A16" s="637"/>
      <c r="B16" s="532"/>
      <c r="C16" s="532"/>
      <c r="D16" s="532"/>
      <c r="E16" s="532"/>
      <c r="F16" s="532"/>
      <c r="G16" s="532"/>
      <c r="H16" s="532"/>
      <c r="I16" s="7"/>
      <c r="J16" s="9"/>
      <c r="K16" s="4"/>
      <c r="L16" s="4"/>
      <c r="M16" s="4"/>
      <c r="N16" s="4"/>
      <c r="O16" s="4"/>
      <c r="P16" s="4"/>
      <c r="Q16" s="5"/>
      <c r="R16" s="7"/>
    </row>
    <row r="17" spans="1:18" ht="15.75">
      <c r="A17" s="637"/>
      <c r="B17" s="532"/>
      <c r="C17" s="532"/>
      <c r="D17" s="532"/>
      <c r="E17" s="532"/>
      <c r="F17" s="532"/>
      <c r="G17" s="532"/>
      <c r="H17" s="532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15.75">
      <c r="A18" s="637" t="s">
        <v>334</v>
      </c>
      <c r="B18" s="532"/>
      <c r="C18" s="532" t="s">
        <v>28</v>
      </c>
      <c r="D18" s="532"/>
      <c r="E18" s="532" t="s">
        <v>62</v>
      </c>
      <c r="F18" s="532"/>
      <c r="G18" s="532" t="s">
        <v>59</v>
      </c>
      <c r="H18" s="532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5.75">
      <c r="A19" s="637"/>
      <c r="B19" s="532"/>
      <c r="C19" s="532"/>
      <c r="D19" s="532"/>
      <c r="E19" s="532"/>
      <c r="F19" s="532"/>
      <c r="G19" s="532"/>
      <c r="H19" s="532"/>
      <c r="I19" s="7"/>
      <c r="J19" s="677" t="s">
        <v>13</v>
      </c>
      <c r="K19" s="589"/>
      <c r="L19" s="589" t="s">
        <v>10</v>
      </c>
      <c r="M19" s="589"/>
      <c r="N19" s="589" t="s">
        <v>559</v>
      </c>
      <c r="O19" s="589" t="s">
        <v>560</v>
      </c>
      <c r="P19" s="589">
        <v>2015</v>
      </c>
      <c r="Q19" s="589">
        <v>2016</v>
      </c>
      <c r="R19" s="682">
        <v>2017</v>
      </c>
    </row>
    <row r="20" spans="1:18" ht="24" customHeight="1">
      <c r="A20" s="637"/>
      <c r="B20" s="532"/>
      <c r="C20" s="532"/>
      <c r="D20" s="532"/>
      <c r="E20" s="532"/>
      <c r="F20" s="532"/>
      <c r="G20" s="532"/>
      <c r="H20" s="532"/>
      <c r="I20" s="7"/>
      <c r="J20" s="677"/>
      <c r="K20" s="589"/>
      <c r="L20" s="589"/>
      <c r="M20" s="589"/>
      <c r="N20" s="589"/>
      <c r="O20" s="589"/>
      <c r="P20" s="589"/>
      <c r="Q20" s="589"/>
      <c r="R20" s="682"/>
    </row>
    <row r="21" spans="1:18" ht="15.75">
      <c r="A21" s="6"/>
      <c r="B21" s="2"/>
      <c r="C21" s="2"/>
      <c r="D21" s="2"/>
      <c r="E21" s="2"/>
      <c r="F21" s="2"/>
      <c r="G21" s="2"/>
      <c r="H21" s="2"/>
      <c r="I21" s="7"/>
      <c r="J21" s="6"/>
      <c r="K21" s="2"/>
      <c r="L21" s="2"/>
      <c r="M21" s="2"/>
      <c r="N21" s="2"/>
      <c r="O21" s="2"/>
      <c r="P21" s="2"/>
      <c r="Q21" s="2"/>
      <c r="R21" s="7"/>
    </row>
    <row r="22" spans="1:18" ht="15.75">
      <c r="A22" s="6"/>
      <c r="B22" s="2"/>
      <c r="C22" s="2"/>
      <c r="D22" s="2"/>
      <c r="E22" s="2"/>
      <c r="F22" s="2"/>
      <c r="G22" s="2"/>
      <c r="H22" s="2"/>
      <c r="I22" s="7"/>
      <c r="J22" s="667" t="s">
        <v>462</v>
      </c>
      <c r="K22" s="506"/>
      <c r="L22" s="681" t="s">
        <v>28</v>
      </c>
      <c r="M22" s="506"/>
      <c r="N22" s="681" t="s">
        <v>62</v>
      </c>
      <c r="O22" s="681" t="s">
        <v>59</v>
      </c>
      <c r="P22" s="681" t="s">
        <v>62</v>
      </c>
      <c r="Q22" s="502" t="s">
        <v>59</v>
      </c>
      <c r="R22" s="683" t="s">
        <v>59</v>
      </c>
    </row>
    <row r="23" spans="1:18" ht="15.75">
      <c r="A23" s="6"/>
      <c r="B23" s="2"/>
      <c r="C23" s="2"/>
      <c r="D23" s="2"/>
      <c r="E23" s="2"/>
      <c r="F23" s="2"/>
      <c r="G23" s="2"/>
      <c r="H23" s="2"/>
      <c r="I23" s="2"/>
      <c r="J23" s="670"/>
      <c r="K23" s="508"/>
      <c r="L23" s="507"/>
      <c r="M23" s="508"/>
      <c r="N23" s="507"/>
      <c r="O23" s="507"/>
      <c r="P23" s="507"/>
      <c r="Q23" s="507"/>
      <c r="R23" s="684"/>
    </row>
    <row r="24" spans="1:18" ht="15.75">
      <c r="A24" s="6"/>
      <c r="B24" s="2"/>
      <c r="C24" s="2"/>
      <c r="D24" s="2"/>
      <c r="E24" s="2"/>
      <c r="F24" s="2"/>
      <c r="G24" s="2"/>
      <c r="H24" s="2"/>
      <c r="I24" s="2"/>
      <c r="J24" s="678" t="s">
        <v>174</v>
      </c>
      <c r="K24" s="506"/>
      <c r="L24" s="681" t="s">
        <v>28</v>
      </c>
      <c r="M24" s="506"/>
      <c r="N24" s="681" t="s">
        <v>62</v>
      </c>
      <c r="O24" s="681" t="s">
        <v>59</v>
      </c>
      <c r="P24" s="681" t="s">
        <v>62</v>
      </c>
      <c r="Q24" s="681" t="s">
        <v>62</v>
      </c>
      <c r="R24" s="683" t="s">
        <v>59</v>
      </c>
    </row>
    <row r="25" spans="1:18" ht="16.5" thickBot="1">
      <c r="A25" s="6"/>
      <c r="B25" s="2"/>
      <c r="C25" s="2"/>
      <c r="D25" s="2"/>
      <c r="E25" s="2"/>
      <c r="F25" s="2"/>
      <c r="G25" s="2"/>
      <c r="H25" s="2"/>
      <c r="I25" s="2"/>
      <c r="J25" s="668"/>
      <c r="K25" s="669"/>
      <c r="L25" s="741"/>
      <c r="M25" s="669"/>
      <c r="N25" s="741"/>
      <c r="O25" s="741"/>
      <c r="P25" s="741"/>
      <c r="Q25" s="741"/>
      <c r="R25" s="774"/>
    </row>
    <row r="26" spans="1:18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30" ht="15" customHeight="1"/>
    <row r="41" ht="15" customHeight="1"/>
    <row r="43" ht="15" customHeight="1"/>
    <row r="45" ht="15" customHeight="1"/>
  </sheetData>
  <sheetProtection/>
  <mergeCells count="51">
    <mergeCell ref="A1:I1"/>
    <mergeCell ref="P24:P25"/>
    <mergeCell ref="Q24:Q25"/>
    <mergeCell ref="R24:R25"/>
    <mergeCell ref="J24:K25"/>
    <mergeCell ref="L24:M25"/>
    <mergeCell ref="N24:N25"/>
    <mergeCell ref="O24:O25"/>
    <mergeCell ref="P22:P23"/>
    <mergeCell ref="Q22:Q23"/>
    <mergeCell ref="N19:N20"/>
    <mergeCell ref="O19:O20"/>
    <mergeCell ref="P14:Q14"/>
    <mergeCell ref="R22:R23"/>
    <mergeCell ref="R19:R20"/>
    <mergeCell ref="P19:P20"/>
    <mergeCell ref="Q19:Q20"/>
    <mergeCell ref="P11:Q11"/>
    <mergeCell ref="J7:K9"/>
    <mergeCell ref="J13:K15"/>
    <mergeCell ref="N14:O14"/>
    <mergeCell ref="N22:N23"/>
    <mergeCell ref="O22:O23"/>
    <mergeCell ref="J22:K23"/>
    <mergeCell ref="L22:M23"/>
    <mergeCell ref="J19:K20"/>
    <mergeCell ref="L19:M20"/>
    <mergeCell ref="J4:K5"/>
    <mergeCell ref="L5:M5"/>
    <mergeCell ref="N5:O5"/>
    <mergeCell ref="P5:Q5"/>
    <mergeCell ref="A18:B20"/>
    <mergeCell ref="C18:D20"/>
    <mergeCell ref="E18:F20"/>
    <mergeCell ref="G18:H20"/>
    <mergeCell ref="J10:K12"/>
    <mergeCell ref="N11:O11"/>
    <mergeCell ref="A12:B14"/>
    <mergeCell ref="C12:D14"/>
    <mergeCell ref="E12:F14"/>
    <mergeCell ref="G12:H14"/>
    <mergeCell ref="A15:B17"/>
    <mergeCell ref="C15:D17"/>
    <mergeCell ref="E15:F17"/>
    <mergeCell ref="G15:H17"/>
    <mergeCell ref="A8:I10"/>
    <mergeCell ref="A4:B5"/>
    <mergeCell ref="C4:I5"/>
    <mergeCell ref="A6:C7"/>
    <mergeCell ref="D6:F7"/>
    <mergeCell ref="G6:I7"/>
  </mergeCells>
  <printOptions/>
  <pageMargins left="0.75" right="0.75" top="1" bottom="1" header="0.5" footer="0.5"/>
  <pageSetup orientation="landscape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28"/>
  <sheetViews>
    <sheetView zoomScale="75" zoomScaleNormal="75" zoomScalePageLayoutView="0" workbookViewId="0" topLeftCell="A4">
      <selection activeCell="F29" sqref="F29"/>
    </sheetView>
  </sheetViews>
  <sheetFormatPr defaultColWidth="8.875" defaultRowHeight="15.75"/>
  <cols>
    <col min="1" max="1" width="8.00390625" style="0" customWidth="1"/>
    <col min="2" max="2" width="7.00390625" style="0" customWidth="1"/>
    <col min="3" max="3" width="6.875" style="0" customWidth="1"/>
    <col min="4" max="4" width="5.50390625" style="0" customWidth="1"/>
    <col min="5" max="5" width="8.25390625" style="0" customWidth="1"/>
    <col min="6" max="6" width="6.875" style="0" customWidth="1"/>
    <col min="7" max="7" width="7.375" style="0" customWidth="1"/>
    <col min="8" max="8" width="4.375" style="0" customWidth="1"/>
    <col min="9" max="9" width="3.50390625" style="0" customWidth="1"/>
    <col min="10" max="11" width="6.375" style="0" customWidth="1"/>
    <col min="12" max="12" width="5.25390625" style="0" customWidth="1"/>
    <col min="13" max="13" width="5.75390625" style="0" customWidth="1"/>
    <col min="14" max="14" width="7.00390625" style="0" customWidth="1"/>
    <col min="15" max="15" width="6.75390625" style="0" customWidth="1"/>
    <col min="16" max="16" width="6.375" style="0" customWidth="1"/>
    <col min="17" max="17" width="7.00390625" style="0" customWidth="1"/>
    <col min="18" max="18" width="6.50390625" style="0" customWidth="1"/>
  </cols>
  <sheetData>
    <row r="2" spans="1:9" ht="28.5">
      <c r="A2" s="791" t="s">
        <v>395</v>
      </c>
      <c r="B2" s="792"/>
      <c r="C2" s="792"/>
      <c r="D2" s="792"/>
      <c r="E2" s="792"/>
      <c r="F2" s="792"/>
      <c r="G2" s="792"/>
      <c r="H2" s="792"/>
      <c r="I2" s="792"/>
    </row>
    <row r="3" ht="16.5" thickBot="1"/>
    <row r="4" spans="1:18" ht="12.75" customHeight="1">
      <c r="A4" s="735" t="s">
        <v>9</v>
      </c>
      <c r="B4" s="736"/>
      <c r="C4" s="711" t="s">
        <v>309</v>
      </c>
      <c r="D4" s="711"/>
      <c r="E4" s="711"/>
      <c r="F4" s="711"/>
      <c r="G4" s="711"/>
      <c r="H4" s="711"/>
      <c r="I4" s="712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18" customHeight="1">
      <c r="A5" s="737"/>
      <c r="B5" s="738"/>
      <c r="C5" s="713"/>
      <c r="D5" s="713"/>
      <c r="E5" s="713"/>
      <c r="F5" s="713"/>
      <c r="G5" s="713"/>
      <c r="H5" s="713"/>
      <c r="I5" s="714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15.75">
      <c r="A6" s="663" t="s">
        <v>306</v>
      </c>
      <c r="B6" s="442"/>
      <c r="C6" s="442"/>
      <c r="D6" s="442" t="s">
        <v>286</v>
      </c>
      <c r="E6" s="442"/>
      <c r="F6" s="442"/>
      <c r="G6" s="442" t="s">
        <v>578</v>
      </c>
      <c r="H6" s="442"/>
      <c r="I6" s="665"/>
      <c r="J6" s="6"/>
      <c r="K6" s="2"/>
      <c r="L6" s="2"/>
      <c r="M6" s="2"/>
      <c r="N6" s="2"/>
      <c r="O6" s="2"/>
      <c r="P6" s="2"/>
      <c r="Q6" s="2"/>
      <c r="R6" s="7"/>
    </row>
    <row r="7" spans="1:18" ht="15.75">
      <c r="A7" s="664"/>
      <c r="B7" s="443"/>
      <c r="C7" s="443"/>
      <c r="D7" s="443"/>
      <c r="E7" s="443"/>
      <c r="F7" s="443"/>
      <c r="G7" s="443"/>
      <c r="H7" s="443"/>
      <c r="I7" s="666"/>
      <c r="J7" s="780" t="s">
        <v>506</v>
      </c>
      <c r="K7" s="520"/>
      <c r="L7" s="2"/>
      <c r="M7" s="2"/>
      <c r="N7" s="2"/>
      <c r="O7" s="2"/>
      <c r="P7" s="2"/>
      <c r="Q7" s="2"/>
      <c r="R7" s="7"/>
    </row>
    <row r="8" spans="1:18" ht="21" customHeight="1">
      <c r="A8" s="447" t="s">
        <v>349</v>
      </c>
      <c r="B8" s="448"/>
      <c r="C8" s="448"/>
      <c r="D8" s="448"/>
      <c r="E8" s="448"/>
      <c r="F8" s="448"/>
      <c r="G8" s="448"/>
      <c r="H8" s="448"/>
      <c r="I8" s="449"/>
      <c r="J8" s="781"/>
      <c r="K8" s="782"/>
      <c r="L8" s="90"/>
      <c r="M8" s="17"/>
      <c r="N8" s="2"/>
      <c r="O8" s="2"/>
      <c r="P8" s="2"/>
      <c r="Q8" s="2"/>
      <c r="R8" s="7"/>
    </row>
    <row r="9" spans="1:18" ht="9.75" customHeight="1">
      <c r="A9" s="450"/>
      <c r="B9" s="451"/>
      <c r="C9" s="451"/>
      <c r="D9" s="451"/>
      <c r="E9" s="451"/>
      <c r="F9" s="451"/>
      <c r="G9" s="451"/>
      <c r="H9" s="451"/>
      <c r="I9" s="452"/>
      <c r="J9" s="783"/>
      <c r="K9" s="522"/>
      <c r="L9" s="2"/>
      <c r="M9" s="2"/>
      <c r="N9" s="2"/>
      <c r="O9" s="2"/>
      <c r="P9" s="2"/>
      <c r="Q9" s="2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695" t="s">
        <v>507</v>
      </c>
      <c r="K10" s="775"/>
      <c r="L10" s="2"/>
      <c r="M10" s="2"/>
      <c r="N10" s="2"/>
      <c r="O10" s="2"/>
      <c r="P10" s="2"/>
      <c r="Q10" s="2"/>
      <c r="R10" s="7"/>
    </row>
    <row r="11" spans="1:18" ht="9.7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776"/>
      <c r="K11" s="777"/>
      <c r="L11" s="11"/>
      <c r="M11" s="11"/>
      <c r="N11" s="91"/>
      <c r="O11" s="17"/>
      <c r="P11" s="592"/>
      <c r="Q11" s="592"/>
      <c r="R11" s="7"/>
    </row>
    <row r="12" spans="1:18" ht="9.75" customHeight="1">
      <c r="A12" s="450"/>
      <c r="B12" s="451"/>
      <c r="C12" s="451"/>
      <c r="D12" s="451"/>
      <c r="E12" s="451"/>
      <c r="F12" s="451"/>
      <c r="G12" s="451"/>
      <c r="H12" s="451"/>
      <c r="I12" s="452"/>
      <c r="J12" s="778"/>
      <c r="K12" s="779"/>
      <c r="L12" s="2"/>
      <c r="M12" s="2"/>
      <c r="N12" s="2"/>
      <c r="O12" s="2"/>
      <c r="P12" s="2"/>
      <c r="Q12" s="2"/>
      <c r="R12" s="7"/>
    </row>
    <row r="13" spans="1:18" ht="21.75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784" t="s">
        <v>335</v>
      </c>
      <c r="K13" s="506"/>
      <c r="L13" s="2"/>
      <c r="M13" s="2"/>
      <c r="N13" s="2"/>
      <c r="O13" s="2"/>
      <c r="P13" s="2"/>
      <c r="Q13" s="2"/>
      <c r="R13" s="7"/>
    </row>
    <row r="14" spans="1:18" ht="12" customHeight="1">
      <c r="A14" s="6"/>
      <c r="B14" s="2"/>
      <c r="C14" s="2"/>
      <c r="D14" s="2"/>
      <c r="E14" s="2"/>
      <c r="F14" s="2"/>
      <c r="G14" s="2"/>
      <c r="H14" s="2"/>
      <c r="I14" s="7"/>
      <c r="J14" s="668"/>
      <c r="K14" s="669"/>
      <c r="L14" s="12"/>
      <c r="M14" s="12"/>
      <c r="N14" s="19"/>
      <c r="O14" s="19"/>
      <c r="P14" s="91"/>
      <c r="Q14" s="17"/>
      <c r="R14" s="109"/>
    </row>
    <row r="15" spans="1:18" ht="21" customHeight="1">
      <c r="A15" s="571" t="s">
        <v>11</v>
      </c>
      <c r="B15" s="548"/>
      <c r="C15" s="753" t="s">
        <v>10</v>
      </c>
      <c r="D15" s="753"/>
      <c r="E15" s="753" t="s">
        <v>557</v>
      </c>
      <c r="F15" s="753"/>
      <c r="G15" s="754" t="s">
        <v>558</v>
      </c>
      <c r="H15" s="755"/>
      <c r="I15" s="7"/>
      <c r="J15" s="670"/>
      <c r="K15" s="508"/>
      <c r="L15" s="4"/>
      <c r="M15" s="4"/>
      <c r="N15" s="4"/>
      <c r="O15" s="4"/>
      <c r="P15" s="4"/>
      <c r="Q15" s="4"/>
      <c r="R15" s="7"/>
    </row>
    <row r="16" spans="1:18" ht="12.75" customHeight="1">
      <c r="A16" s="571"/>
      <c r="B16" s="548"/>
      <c r="C16" s="753"/>
      <c r="D16" s="753"/>
      <c r="E16" s="753"/>
      <c r="F16" s="753"/>
      <c r="G16" s="756"/>
      <c r="H16" s="757"/>
      <c r="I16" s="7"/>
      <c r="J16" s="6"/>
      <c r="K16" s="2"/>
      <c r="L16" s="2"/>
      <c r="M16" s="2"/>
      <c r="N16" s="2"/>
      <c r="O16" s="2"/>
      <c r="P16" s="2"/>
      <c r="Q16" s="2"/>
      <c r="R16" s="7"/>
    </row>
    <row r="17" spans="1:18" ht="21" customHeight="1">
      <c r="A17" s="571"/>
      <c r="B17" s="548"/>
      <c r="C17" s="753"/>
      <c r="D17" s="753"/>
      <c r="E17" s="753"/>
      <c r="F17" s="753"/>
      <c r="G17" s="758"/>
      <c r="H17" s="759"/>
      <c r="I17" s="7"/>
      <c r="J17" s="677" t="s">
        <v>13</v>
      </c>
      <c r="K17" s="589"/>
      <c r="L17" s="589" t="s">
        <v>10</v>
      </c>
      <c r="M17" s="589"/>
      <c r="N17" s="589" t="s">
        <v>559</v>
      </c>
      <c r="O17" s="589" t="s">
        <v>560</v>
      </c>
      <c r="P17" s="589">
        <v>2015</v>
      </c>
      <c r="Q17" s="589">
        <v>2016</v>
      </c>
      <c r="R17" s="682">
        <v>2017</v>
      </c>
    </row>
    <row r="18" spans="1:18" ht="9" customHeight="1">
      <c r="A18" s="6"/>
      <c r="B18" s="2"/>
      <c r="C18" s="2"/>
      <c r="D18" s="2"/>
      <c r="E18" s="2"/>
      <c r="F18" s="2"/>
      <c r="G18" s="2"/>
      <c r="H18" s="2"/>
      <c r="I18" s="7"/>
      <c r="J18" s="677"/>
      <c r="K18" s="589"/>
      <c r="L18" s="589"/>
      <c r="M18" s="589"/>
      <c r="N18" s="589"/>
      <c r="O18" s="589"/>
      <c r="P18" s="589"/>
      <c r="Q18" s="589"/>
      <c r="R18" s="682"/>
    </row>
    <row r="19" spans="1:18" ht="10.5" customHeight="1">
      <c r="A19" s="638" t="s">
        <v>479</v>
      </c>
      <c r="B19" s="639"/>
      <c r="C19" s="532" t="s">
        <v>28</v>
      </c>
      <c r="D19" s="532"/>
      <c r="E19" s="532" t="s">
        <v>59</v>
      </c>
      <c r="F19" s="532"/>
      <c r="G19" s="532"/>
      <c r="H19" s="532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5.75">
      <c r="A20" s="638"/>
      <c r="B20" s="639"/>
      <c r="C20" s="532"/>
      <c r="D20" s="532"/>
      <c r="E20" s="532"/>
      <c r="F20" s="532"/>
      <c r="G20" s="532"/>
      <c r="H20" s="532"/>
      <c r="I20" s="7"/>
      <c r="J20" s="550" t="s">
        <v>481</v>
      </c>
      <c r="K20" s="499"/>
      <c r="L20" s="681" t="s">
        <v>28</v>
      </c>
      <c r="M20" s="506"/>
      <c r="N20" s="681" t="s">
        <v>62</v>
      </c>
      <c r="O20" s="744" t="s">
        <v>59</v>
      </c>
      <c r="P20" s="744" t="s">
        <v>59</v>
      </c>
      <c r="Q20" s="744" t="s">
        <v>59</v>
      </c>
      <c r="R20" s="746" t="s">
        <v>59</v>
      </c>
    </row>
    <row r="21" spans="1:18" ht="24.75" customHeight="1">
      <c r="A21" s="638"/>
      <c r="B21" s="639"/>
      <c r="C21" s="532"/>
      <c r="D21" s="532"/>
      <c r="E21" s="532"/>
      <c r="F21" s="532"/>
      <c r="G21" s="532"/>
      <c r="H21" s="532"/>
      <c r="I21" s="7"/>
      <c r="J21" s="553"/>
      <c r="K21" s="501"/>
      <c r="L21" s="507"/>
      <c r="M21" s="508"/>
      <c r="N21" s="507"/>
      <c r="O21" s="745"/>
      <c r="P21" s="745"/>
      <c r="Q21" s="745"/>
      <c r="R21" s="747"/>
    </row>
    <row r="22" spans="1:18" ht="16.5" customHeight="1">
      <c r="A22" s="638" t="s">
        <v>480</v>
      </c>
      <c r="B22" s="639"/>
      <c r="C22" s="532" t="s">
        <v>28</v>
      </c>
      <c r="D22" s="532"/>
      <c r="E22" s="532" t="s">
        <v>62</v>
      </c>
      <c r="F22" s="532"/>
      <c r="G22" s="532" t="s">
        <v>59</v>
      </c>
      <c r="H22" s="532"/>
      <c r="I22" s="7"/>
      <c r="J22" s="550" t="s">
        <v>507</v>
      </c>
      <c r="K22" s="499"/>
      <c r="L22" s="681" t="s">
        <v>28</v>
      </c>
      <c r="M22" s="506"/>
      <c r="N22" s="785" t="s">
        <v>62</v>
      </c>
      <c r="O22" s="785" t="s">
        <v>59</v>
      </c>
      <c r="P22" s="785" t="s">
        <v>62</v>
      </c>
      <c r="Q22" s="785" t="s">
        <v>59</v>
      </c>
      <c r="R22" s="789" t="s">
        <v>59</v>
      </c>
    </row>
    <row r="23" spans="1:18" ht="15.75">
      <c r="A23" s="638"/>
      <c r="B23" s="639"/>
      <c r="C23" s="532"/>
      <c r="D23" s="532"/>
      <c r="E23" s="532"/>
      <c r="F23" s="532"/>
      <c r="G23" s="532"/>
      <c r="H23" s="532"/>
      <c r="I23" s="7"/>
      <c r="J23" s="553"/>
      <c r="K23" s="501"/>
      <c r="L23" s="507"/>
      <c r="M23" s="508"/>
      <c r="N23" s="786"/>
      <c r="O23" s="786"/>
      <c r="P23" s="786"/>
      <c r="Q23" s="786"/>
      <c r="R23" s="790"/>
    </row>
    <row r="24" spans="1:18" ht="29.25" customHeight="1">
      <c r="A24" s="787"/>
      <c r="B24" s="788"/>
      <c r="C24" s="533"/>
      <c r="D24" s="533"/>
      <c r="E24" s="533"/>
      <c r="F24" s="533"/>
      <c r="G24" s="533"/>
      <c r="H24" s="533"/>
      <c r="I24" s="7"/>
      <c r="J24" s="550" t="s">
        <v>480</v>
      </c>
      <c r="K24" s="499"/>
      <c r="L24" s="681" t="s">
        <v>28</v>
      </c>
      <c r="M24" s="506"/>
      <c r="N24" s="785" t="s">
        <v>62</v>
      </c>
      <c r="O24" s="785" t="s">
        <v>59</v>
      </c>
      <c r="P24" s="785" t="s">
        <v>62</v>
      </c>
      <c r="Q24" s="785" t="s">
        <v>62</v>
      </c>
      <c r="R24" s="789" t="s">
        <v>59</v>
      </c>
    </row>
    <row r="25" spans="1:18" ht="34.5" customHeight="1">
      <c r="A25" s="196"/>
      <c r="B25" s="196"/>
      <c r="C25" s="196"/>
      <c r="D25" s="196"/>
      <c r="E25" s="196"/>
      <c r="F25" s="196"/>
      <c r="G25" s="196"/>
      <c r="H25" s="196"/>
      <c r="I25" s="7"/>
      <c r="J25" s="551"/>
      <c r="K25" s="501"/>
      <c r="L25" s="507"/>
      <c r="M25" s="508"/>
      <c r="N25" s="786"/>
      <c r="O25" s="786"/>
      <c r="P25" s="786"/>
      <c r="Q25" s="786"/>
      <c r="R25" s="790"/>
    </row>
    <row r="26" spans="1:18" ht="13.5" customHeight="1" thickBot="1">
      <c r="A26" s="196"/>
      <c r="B26" s="196"/>
      <c r="C26" s="196"/>
      <c r="D26" s="196"/>
      <c r="E26" s="196"/>
      <c r="F26" s="196"/>
      <c r="G26" s="196"/>
      <c r="H26" s="196"/>
      <c r="I26" s="2"/>
      <c r="J26" s="85"/>
      <c r="K26" s="2"/>
      <c r="L26" s="2"/>
      <c r="M26" s="2"/>
      <c r="N26" s="2"/>
      <c r="O26" s="2"/>
      <c r="P26" s="2"/>
      <c r="Q26" s="2"/>
      <c r="R26" s="7"/>
    </row>
    <row r="27" spans="1:18" ht="9.75" customHeight="1" hidden="1" thickBot="1">
      <c r="A27" s="194"/>
      <c r="B27" s="195"/>
      <c r="C27" s="195"/>
      <c r="D27" s="195"/>
      <c r="E27" s="195"/>
      <c r="F27" s="195"/>
      <c r="G27" s="195"/>
      <c r="H27" s="195"/>
      <c r="I27" s="30"/>
      <c r="J27" s="30"/>
      <c r="K27" s="30"/>
      <c r="L27" s="30"/>
      <c r="M27" s="30"/>
      <c r="N27" s="30"/>
      <c r="O27" s="30"/>
      <c r="P27" s="30"/>
      <c r="Q27" s="30"/>
      <c r="R27" s="32"/>
    </row>
    <row r="28" spans="1:10" ht="15.75">
      <c r="A28" s="26"/>
      <c r="B28" s="2"/>
      <c r="C28" s="2"/>
      <c r="D28" s="2"/>
      <c r="E28" s="2"/>
      <c r="F28" s="2"/>
      <c r="G28" s="2"/>
      <c r="H28" s="2"/>
      <c r="I28" s="2"/>
      <c r="J28" s="2"/>
    </row>
  </sheetData>
  <sheetProtection/>
  <mergeCells count="55">
    <mergeCell ref="R22:R23"/>
    <mergeCell ref="A2:I2"/>
    <mergeCell ref="R24:R25"/>
    <mergeCell ref="J24:K25"/>
    <mergeCell ref="L24:M25"/>
    <mergeCell ref="N24:N25"/>
    <mergeCell ref="O24:O25"/>
    <mergeCell ref="P24:P25"/>
    <mergeCell ref="Q24:Q25"/>
    <mergeCell ref="L22:M23"/>
    <mergeCell ref="O20:O21"/>
    <mergeCell ref="P20:P21"/>
    <mergeCell ref="Q20:Q21"/>
    <mergeCell ref="O22:O23"/>
    <mergeCell ref="P22:P23"/>
    <mergeCell ref="Q22:Q23"/>
    <mergeCell ref="N22:N23"/>
    <mergeCell ref="J22:K23"/>
    <mergeCell ref="A19:B21"/>
    <mergeCell ref="C19:D21"/>
    <mergeCell ref="A22:B24"/>
    <mergeCell ref="C22:D24"/>
    <mergeCell ref="E22:F24"/>
    <mergeCell ref="G22:H24"/>
    <mergeCell ref="E19:F21"/>
    <mergeCell ref="G19:H21"/>
    <mergeCell ref="L17:M18"/>
    <mergeCell ref="N17:N18"/>
    <mergeCell ref="R20:R21"/>
    <mergeCell ref="J20:K21"/>
    <mergeCell ref="R17:R18"/>
    <mergeCell ref="P17:P18"/>
    <mergeCell ref="Q17:Q18"/>
    <mergeCell ref="O17:O18"/>
    <mergeCell ref="L20:M21"/>
    <mergeCell ref="N20:N21"/>
    <mergeCell ref="G6:I7"/>
    <mergeCell ref="J7:K9"/>
    <mergeCell ref="A8:I13"/>
    <mergeCell ref="J13:K15"/>
    <mergeCell ref="A15:B17"/>
    <mergeCell ref="C15:D17"/>
    <mergeCell ref="E15:F17"/>
    <mergeCell ref="G15:H17"/>
    <mergeCell ref="J17:K18"/>
    <mergeCell ref="A4:B5"/>
    <mergeCell ref="C4:I5"/>
    <mergeCell ref="J10:K12"/>
    <mergeCell ref="P11:Q11"/>
    <mergeCell ref="J4:K5"/>
    <mergeCell ref="L5:M5"/>
    <mergeCell ref="N5:O5"/>
    <mergeCell ref="P5:Q5"/>
    <mergeCell ref="A6:C7"/>
    <mergeCell ref="D6:F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28"/>
  <sheetViews>
    <sheetView zoomScale="75" zoomScaleNormal="75" zoomScalePageLayoutView="0" workbookViewId="0" topLeftCell="A13">
      <selection activeCell="N21" sqref="N21:N22"/>
    </sheetView>
  </sheetViews>
  <sheetFormatPr defaultColWidth="11.00390625" defaultRowHeight="15.75"/>
  <cols>
    <col min="1" max="1" width="11.00390625" style="0" customWidth="1"/>
    <col min="2" max="2" width="10.50390625" style="0" customWidth="1"/>
    <col min="3" max="4" width="11.00390625" style="0" customWidth="1"/>
    <col min="5" max="5" width="9.125" style="0" customWidth="1"/>
    <col min="6" max="7" width="11.00390625" style="0" customWidth="1"/>
    <col min="8" max="8" width="8.625" style="0" customWidth="1"/>
    <col min="9" max="10" width="11.00390625" style="0" customWidth="1"/>
    <col min="11" max="11" width="9.625" style="0" customWidth="1"/>
    <col min="12" max="12" width="11.00390625" style="0" customWidth="1"/>
    <col min="13" max="13" width="10.50390625" style="0" customWidth="1"/>
    <col min="14" max="14" width="10.625" style="0" customWidth="1"/>
    <col min="15" max="16" width="10.125" style="0" customWidth="1"/>
    <col min="17" max="17" width="8.75390625" style="0" customWidth="1"/>
    <col min="18" max="18" width="8.875" style="0" customWidth="1"/>
  </cols>
  <sheetData>
    <row r="2" spans="1:9" ht="36">
      <c r="A2" s="701" t="s">
        <v>396</v>
      </c>
      <c r="B2" s="416"/>
      <c r="C2" s="416"/>
      <c r="D2" s="416"/>
      <c r="E2" s="416"/>
      <c r="F2" s="416"/>
      <c r="G2" s="416"/>
      <c r="H2" s="416"/>
      <c r="I2" s="416"/>
    </row>
    <row r="3" ht="16.5" thickBot="1"/>
    <row r="4" spans="1:18" ht="15.75">
      <c r="A4" s="735" t="s">
        <v>9</v>
      </c>
      <c r="B4" s="736"/>
      <c r="C4" s="768" t="s">
        <v>482</v>
      </c>
      <c r="D4" s="768"/>
      <c r="E4" s="768"/>
      <c r="F4" s="768"/>
      <c r="G4" s="768"/>
      <c r="H4" s="768"/>
      <c r="I4" s="769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18.75">
      <c r="A5" s="737"/>
      <c r="B5" s="738"/>
      <c r="C5" s="770"/>
      <c r="D5" s="770"/>
      <c r="E5" s="770"/>
      <c r="F5" s="770"/>
      <c r="G5" s="770"/>
      <c r="H5" s="770"/>
      <c r="I5" s="771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15" customHeight="1">
      <c r="A6" s="663" t="s">
        <v>278</v>
      </c>
      <c r="B6" s="442"/>
      <c r="C6" s="442"/>
      <c r="D6" s="442" t="s">
        <v>284</v>
      </c>
      <c r="E6" s="442"/>
      <c r="F6" s="442"/>
      <c r="G6" s="442" t="s">
        <v>447</v>
      </c>
      <c r="H6" s="442"/>
      <c r="I6" s="665"/>
      <c r="J6" s="6"/>
      <c r="K6" s="2"/>
      <c r="L6" s="2"/>
      <c r="M6" s="2"/>
      <c r="N6" s="2"/>
      <c r="O6" s="2"/>
      <c r="P6" s="2"/>
      <c r="Q6" s="2"/>
      <c r="R6" s="7"/>
    </row>
    <row r="7" spans="1:18" ht="21" customHeight="1">
      <c r="A7" s="664"/>
      <c r="B7" s="443"/>
      <c r="C7" s="443"/>
      <c r="D7" s="443"/>
      <c r="E7" s="443"/>
      <c r="F7" s="443"/>
      <c r="G7" s="443"/>
      <c r="H7" s="443"/>
      <c r="I7" s="666"/>
      <c r="J7" s="793" t="s">
        <v>483</v>
      </c>
      <c r="K7" s="794"/>
      <c r="L7" s="2"/>
      <c r="M7" s="2"/>
      <c r="N7" s="2"/>
      <c r="O7" s="2"/>
      <c r="P7" s="2"/>
      <c r="Q7" s="2"/>
      <c r="R7" s="7"/>
    </row>
    <row r="8" spans="1:18" ht="15.75">
      <c r="A8" s="447" t="s">
        <v>493</v>
      </c>
      <c r="B8" s="448"/>
      <c r="C8" s="448"/>
      <c r="D8" s="448"/>
      <c r="E8" s="448"/>
      <c r="F8" s="448"/>
      <c r="G8" s="448"/>
      <c r="H8" s="448"/>
      <c r="I8" s="449"/>
      <c r="J8" s="795"/>
      <c r="K8" s="796"/>
      <c r="L8" s="90"/>
      <c r="M8" s="17"/>
      <c r="N8" s="2"/>
      <c r="O8" s="2"/>
      <c r="P8" s="2"/>
      <c r="Q8" s="2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797"/>
      <c r="K9" s="798"/>
      <c r="L9" s="2"/>
      <c r="M9" s="2"/>
      <c r="N9" s="2"/>
      <c r="O9" s="2"/>
      <c r="P9" s="2"/>
      <c r="Q9" s="2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793" t="s">
        <v>176</v>
      </c>
      <c r="K10" s="794"/>
      <c r="L10" s="2"/>
      <c r="M10" s="2"/>
      <c r="N10" s="2"/>
      <c r="O10" s="2"/>
      <c r="P10" s="2"/>
      <c r="Q10" s="2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795"/>
      <c r="K11" s="796"/>
      <c r="L11" s="2"/>
      <c r="M11" s="2"/>
      <c r="N11" s="31"/>
      <c r="O11" s="158"/>
      <c r="P11" s="12"/>
      <c r="Q11" s="12"/>
      <c r="R11" s="7"/>
    </row>
    <row r="12" spans="1:18" ht="15.75">
      <c r="A12" s="450"/>
      <c r="B12" s="451"/>
      <c r="C12" s="451"/>
      <c r="D12" s="451"/>
      <c r="E12" s="451"/>
      <c r="F12" s="451"/>
      <c r="G12" s="451"/>
      <c r="H12" s="451"/>
      <c r="I12" s="452"/>
      <c r="J12" s="797"/>
      <c r="K12" s="798"/>
      <c r="L12" s="2"/>
      <c r="M12" s="2"/>
      <c r="N12" s="2"/>
      <c r="O12" s="2"/>
      <c r="P12" s="2"/>
      <c r="Q12" s="2"/>
      <c r="R12" s="7"/>
    </row>
    <row r="13" spans="1:18" ht="15.75">
      <c r="A13" s="453"/>
      <c r="B13" s="454"/>
      <c r="C13" s="454"/>
      <c r="D13" s="454"/>
      <c r="E13" s="454"/>
      <c r="F13" s="454"/>
      <c r="G13" s="454"/>
      <c r="H13" s="454"/>
      <c r="I13" s="554"/>
      <c r="J13" s="793" t="s">
        <v>31</v>
      </c>
      <c r="K13" s="794"/>
      <c r="L13" s="2"/>
      <c r="M13" s="2"/>
      <c r="N13" s="2"/>
      <c r="O13" s="2"/>
      <c r="P13" s="2"/>
      <c r="Q13" s="2"/>
      <c r="R13" s="7"/>
    </row>
    <row r="14" spans="1:18" ht="30.75" customHeight="1">
      <c r="A14" s="6"/>
      <c r="B14" s="2"/>
      <c r="C14" s="2"/>
      <c r="D14" s="2"/>
      <c r="E14" s="2"/>
      <c r="F14" s="2"/>
      <c r="G14" s="2"/>
      <c r="H14" s="2"/>
      <c r="I14" s="7"/>
      <c r="J14" s="795"/>
      <c r="K14" s="796"/>
      <c r="L14" s="2"/>
      <c r="M14" s="2"/>
      <c r="N14" s="12"/>
      <c r="O14" s="31"/>
      <c r="P14" s="17"/>
      <c r="Q14" s="17"/>
      <c r="R14" s="109"/>
    </row>
    <row r="15" spans="1:18" ht="15" customHeight="1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797"/>
      <c r="K15" s="798"/>
      <c r="L15" s="1"/>
      <c r="M15" s="2"/>
      <c r="N15" s="2"/>
      <c r="O15" s="2"/>
      <c r="P15" s="2"/>
      <c r="Q15" s="2"/>
      <c r="R15" s="7"/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9"/>
      <c r="K16" s="4"/>
      <c r="L16" s="4"/>
      <c r="M16" s="4"/>
      <c r="N16" s="4"/>
      <c r="O16" s="4"/>
      <c r="P16" s="4"/>
      <c r="Q16" s="4"/>
      <c r="R16" s="110"/>
    </row>
    <row r="17" spans="1:18" ht="27" customHeight="1">
      <c r="A17" s="428"/>
      <c r="B17" s="429"/>
      <c r="C17" s="641"/>
      <c r="D17" s="641"/>
      <c r="E17" s="641"/>
      <c r="F17" s="641"/>
      <c r="G17" s="641"/>
      <c r="H17" s="641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33.75" customHeight="1">
      <c r="A18" s="6"/>
      <c r="B18" s="2"/>
      <c r="C18" s="2"/>
      <c r="D18" s="2"/>
      <c r="E18" s="2"/>
      <c r="F18" s="2"/>
      <c r="G18" s="2"/>
      <c r="H18" s="2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5.75">
      <c r="A19" s="637" t="s">
        <v>175</v>
      </c>
      <c r="B19" s="532"/>
      <c r="C19" s="532" t="s">
        <v>28</v>
      </c>
      <c r="D19" s="532"/>
      <c r="E19" s="532" t="s">
        <v>62</v>
      </c>
      <c r="F19" s="532"/>
      <c r="G19" s="532" t="s">
        <v>59</v>
      </c>
      <c r="H19" s="532"/>
      <c r="I19" s="7"/>
      <c r="J19" s="677" t="s">
        <v>13</v>
      </c>
      <c r="K19" s="589"/>
      <c r="L19" s="589" t="s">
        <v>10</v>
      </c>
      <c r="M19" s="589"/>
      <c r="N19" s="589" t="s">
        <v>559</v>
      </c>
      <c r="O19" s="589" t="s">
        <v>560</v>
      </c>
      <c r="P19" s="589">
        <v>2015</v>
      </c>
      <c r="Q19" s="589">
        <v>2016</v>
      </c>
      <c r="R19" s="682">
        <v>2017</v>
      </c>
    </row>
    <row r="20" spans="1:18" ht="15.75">
      <c r="A20" s="637"/>
      <c r="B20" s="532"/>
      <c r="C20" s="532"/>
      <c r="D20" s="532"/>
      <c r="E20" s="532"/>
      <c r="F20" s="532"/>
      <c r="G20" s="532"/>
      <c r="H20" s="532"/>
      <c r="I20" s="7"/>
      <c r="J20" s="677"/>
      <c r="K20" s="589"/>
      <c r="L20" s="589"/>
      <c r="M20" s="589"/>
      <c r="N20" s="589"/>
      <c r="O20" s="589"/>
      <c r="P20" s="589"/>
      <c r="Q20" s="589"/>
      <c r="R20" s="682"/>
    </row>
    <row r="21" spans="1:18" ht="37.5" customHeight="1">
      <c r="A21" s="637"/>
      <c r="B21" s="532"/>
      <c r="C21" s="532"/>
      <c r="D21" s="532"/>
      <c r="E21" s="532"/>
      <c r="F21" s="532"/>
      <c r="G21" s="532"/>
      <c r="H21" s="532"/>
      <c r="I21" s="7"/>
      <c r="J21" s="667" t="s">
        <v>484</v>
      </c>
      <c r="K21" s="506"/>
      <c r="L21" s="681" t="s">
        <v>28</v>
      </c>
      <c r="M21" s="506"/>
      <c r="N21" s="679" t="s">
        <v>62</v>
      </c>
      <c r="O21" s="679" t="s">
        <v>59</v>
      </c>
      <c r="P21" s="679" t="s">
        <v>62</v>
      </c>
      <c r="Q21" s="679" t="s">
        <v>62</v>
      </c>
      <c r="R21" s="685" t="s">
        <v>59</v>
      </c>
    </row>
    <row r="22" spans="1:18" ht="16.5" thickBot="1">
      <c r="A22" s="637" t="s">
        <v>176</v>
      </c>
      <c r="B22" s="532"/>
      <c r="C22" s="532" t="s">
        <v>28</v>
      </c>
      <c r="D22" s="532"/>
      <c r="E22" s="532" t="s">
        <v>62</v>
      </c>
      <c r="F22" s="532"/>
      <c r="G22" s="532" t="s">
        <v>59</v>
      </c>
      <c r="H22" s="532"/>
      <c r="I22" s="7"/>
      <c r="J22" s="689"/>
      <c r="K22" s="690"/>
      <c r="L22" s="687"/>
      <c r="M22" s="690"/>
      <c r="N22" s="687"/>
      <c r="O22" s="687"/>
      <c r="P22" s="687"/>
      <c r="Q22" s="687"/>
      <c r="R22" s="686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678" t="s">
        <v>30</v>
      </c>
      <c r="K23" s="506"/>
      <c r="L23" s="681" t="s">
        <v>29</v>
      </c>
      <c r="M23" s="506"/>
      <c r="N23" s="681">
        <v>0</v>
      </c>
      <c r="O23" s="681">
        <v>4</v>
      </c>
      <c r="P23" s="681">
        <v>0</v>
      </c>
      <c r="Q23" s="681">
        <v>0</v>
      </c>
      <c r="R23" s="683">
        <v>4</v>
      </c>
    </row>
    <row r="24" spans="1:18" ht="27.75" customHeight="1">
      <c r="A24" s="637"/>
      <c r="B24" s="532"/>
      <c r="C24" s="532"/>
      <c r="D24" s="532"/>
      <c r="E24" s="532"/>
      <c r="F24" s="532"/>
      <c r="G24" s="532"/>
      <c r="H24" s="532"/>
      <c r="I24" s="7"/>
      <c r="J24" s="668"/>
      <c r="K24" s="508"/>
      <c r="L24" s="507"/>
      <c r="M24" s="508"/>
      <c r="N24" s="507"/>
      <c r="O24" s="507"/>
      <c r="P24" s="507"/>
      <c r="Q24" s="507"/>
      <c r="R24" s="684"/>
    </row>
    <row r="25" spans="1:18" ht="15.75">
      <c r="A25" s="637" t="s">
        <v>177</v>
      </c>
      <c r="B25" s="532"/>
      <c r="C25" s="532" t="s">
        <v>28</v>
      </c>
      <c r="D25" s="532"/>
      <c r="E25" s="532" t="s">
        <v>62</v>
      </c>
      <c r="F25" s="532"/>
      <c r="G25" s="532" t="s">
        <v>59</v>
      </c>
      <c r="H25" s="532"/>
      <c r="I25" s="2"/>
      <c r="J25" s="85"/>
      <c r="K25" s="2"/>
      <c r="L25" s="2"/>
      <c r="M25" s="2"/>
      <c r="N25" s="2"/>
      <c r="O25" s="2"/>
      <c r="P25" s="2"/>
      <c r="Q25" s="2"/>
      <c r="R25" s="7"/>
    </row>
    <row r="26" spans="1:18" ht="15.75">
      <c r="A26" s="637"/>
      <c r="B26" s="532"/>
      <c r="C26" s="532"/>
      <c r="D26" s="532"/>
      <c r="E26" s="532"/>
      <c r="F26" s="532"/>
      <c r="G26" s="532"/>
      <c r="H26" s="532"/>
      <c r="I26" s="2"/>
      <c r="J26" s="2"/>
      <c r="K26" s="2"/>
      <c r="L26" s="2"/>
      <c r="M26" s="2"/>
      <c r="N26" s="2"/>
      <c r="O26" s="2"/>
      <c r="P26" s="2"/>
      <c r="Q26" s="2"/>
      <c r="R26" s="7"/>
    </row>
    <row r="27" spans="1:18" ht="29.25" customHeight="1" thickBot="1">
      <c r="A27" s="717"/>
      <c r="B27" s="718"/>
      <c r="C27" s="718"/>
      <c r="D27" s="718"/>
      <c r="E27" s="718"/>
      <c r="F27" s="718"/>
      <c r="G27" s="718"/>
      <c r="H27" s="718"/>
      <c r="I27" s="30"/>
      <c r="J27" s="30"/>
      <c r="K27" s="30"/>
      <c r="L27" s="30"/>
      <c r="M27" s="30"/>
      <c r="N27" s="30"/>
      <c r="O27" s="30"/>
      <c r="P27" s="30"/>
      <c r="Q27" s="30"/>
      <c r="R27" s="32"/>
    </row>
    <row r="28" spans="1:10" ht="15.75">
      <c r="A28" s="6"/>
      <c r="B28" s="2"/>
      <c r="C28" s="2"/>
      <c r="D28" s="2"/>
      <c r="E28" s="2"/>
      <c r="F28" s="2"/>
      <c r="G28" s="2"/>
      <c r="H28" s="2"/>
      <c r="I28" s="2"/>
      <c r="J28" s="2"/>
    </row>
    <row r="32" ht="15" customHeight="1"/>
    <row r="33" ht="15" customHeight="1"/>
    <row r="46" ht="15" customHeight="1"/>
    <row r="48" ht="15" customHeight="1"/>
  </sheetData>
  <sheetProtection/>
  <mergeCells count="51">
    <mergeCell ref="A25:B27"/>
    <mergeCell ref="C25:D27"/>
    <mergeCell ref="E25:F27"/>
    <mergeCell ref="G25:H27"/>
    <mergeCell ref="A2:I2"/>
    <mergeCell ref="A4:B5"/>
    <mergeCell ref="C4:I5"/>
    <mergeCell ref="A6:C7"/>
    <mergeCell ref="D6:F7"/>
    <mergeCell ref="G6:I7"/>
    <mergeCell ref="A19:B21"/>
    <mergeCell ref="C19:D21"/>
    <mergeCell ref="E19:F21"/>
    <mergeCell ref="G19:H21"/>
    <mergeCell ref="A22:B24"/>
    <mergeCell ref="C22:D24"/>
    <mergeCell ref="E22:F24"/>
    <mergeCell ref="G22:H24"/>
    <mergeCell ref="J10:K12"/>
    <mergeCell ref="E15:F17"/>
    <mergeCell ref="G15:H17"/>
    <mergeCell ref="A8:I13"/>
    <mergeCell ref="A15:B17"/>
    <mergeCell ref="C15:D17"/>
    <mergeCell ref="R19:R20"/>
    <mergeCell ref="J19:K20"/>
    <mergeCell ref="L19:M20"/>
    <mergeCell ref="N19:N20"/>
    <mergeCell ref="O19:O20"/>
    <mergeCell ref="P19:P20"/>
    <mergeCell ref="Q19:Q20"/>
    <mergeCell ref="R21:R22"/>
    <mergeCell ref="R23:R24"/>
    <mergeCell ref="J23:K24"/>
    <mergeCell ref="L23:M24"/>
    <mergeCell ref="N23:N24"/>
    <mergeCell ref="O23:O24"/>
    <mergeCell ref="P23:P24"/>
    <mergeCell ref="Q23:Q24"/>
    <mergeCell ref="J21:K22"/>
    <mergeCell ref="L21:M22"/>
    <mergeCell ref="N21:N22"/>
    <mergeCell ref="O21:O22"/>
    <mergeCell ref="P21:P22"/>
    <mergeCell ref="J4:K5"/>
    <mergeCell ref="L5:M5"/>
    <mergeCell ref="N5:O5"/>
    <mergeCell ref="P5:Q5"/>
    <mergeCell ref="Q21:Q22"/>
    <mergeCell ref="J13:K15"/>
    <mergeCell ref="J7:K9"/>
  </mergeCells>
  <printOptions/>
  <pageMargins left="0.75" right="0.75" top="1" bottom="1" header="0.5" footer="0.5"/>
  <pageSetup orientation="landscape" paperSize="9" scale="6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6">
      <selection activeCell="M26" sqref="M26"/>
    </sheetView>
  </sheetViews>
  <sheetFormatPr defaultColWidth="9.00390625" defaultRowHeight="15.75"/>
  <cols>
    <col min="1" max="1" width="6.75390625" style="0" customWidth="1"/>
    <col min="2" max="2" width="6.375" style="0" customWidth="1"/>
    <col min="3" max="3" width="7.375" style="0" customWidth="1"/>
    <col min="4" max="4" width="6.375" style="0" customWidth="1"/>
    <col min="5" max="5" width="5.375" style="0" customWidth="1"/>
    <col min="6" max="6" width="6.625" style="0" customWidth="1"/>
    <col min="7" max="7" width="5.125" style="0" customWidth="1"/>
    <col min="8" max="8" width="6.75390625" style="0" customWidth="1"/>
    <col min="9" max="9" width="5.75390625" style="0" customWidth="1"/>
    <col min="10" max="10" width="8.375" style="0" customWidth="1"/>
    <col min="11" max="11" width="5.25390625" style="0" customWidth="1"/>
    <col min="12" max="12" width="6.625" style="0" customWidth="1"/>
    <col min="13" max="13" width="6.50390625" style="0" customWidth="1"/>
    <col min="14" max="14" width="6.25390625" style="0" customWidth="1"/>
    <col min="15" max="15" width="7.25390625" style="0" customWidth="1"/>
    <col min="16" max="16" width="6.625" style="0" customWidth="1"/>
    <col min="17" max="17" width="7.125" style="0" customWidth="1"/>
    <col min="18" max="18" width="6.25390625" style="0" customWidth="1"/>
  </cols>
  <sheetData>
    <row r="2" spans="1:9" ht="21">
      <c r="A2" s="751" t="s">
        <v>396</v>
      </c>
      <c r="B2" s="752"/>
      <c r="C2" s="752"/>
      <c r="D2" s="752"/>
      <c r="E2" s="752"/>
      <c r="F2" s="752"/>
      <c r="G2" s="752"/>
      <c r="H2" s="752"/>
      <c r="I2" s="752"/>
    </row>
    <row r="3" ht="13.5" customHeight="1" thickBot="1"/>
    <row r="4" spans="1:18" ht="15.75">
      <c r="A4" s="735" t="s">
        <v>9</v>
      </c>
      <c r="B4" s="736"/>
      <c r="C4" s="799" t="s">
        <v>579</v>
      </c>
      <c r="D4" s="799"/>
      <c r="E4" s="799"/>
      <c r="F4" s="799"/>
      <c r="G4" s="799"/>
      <c r="H4" s="799"/>
      <c r="I4" s="800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11.25" customHeight="1">
      <c r="A5" s="737"/>
      <c r="B5" s="738"/>
      <c r="C5" s="801"/>
      <c r="D5" s="801"/>
      <c r="E5" s="801"/>
      <c r="F5" s="801"/>
      <c r="G5" s="801"/>
      <c r="H5" s="801"/>
      <c r="I5" s="802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19.5" customHeight="1">
      <c r="A6" s="663" t="s">
        <v>412</v>
      </c>
      <c r="B6" s="442"/>
      <c r="C6" s="442"/>
      <c r="D6" s="442" t="s">
        <v>284</v>
      </c>
      <c r="E6" s="442"/>
      <c r="F6" s="442"/>
      <c r="G6" s="442" t="s">
        <v>413</v>
      </c>
      <c r="H6" s="442"/>
      <c r="I6" s="665"/>
      <c r="J6" s="6"/>
      <c r="K6" s="2"/>
      <c r="L6" s="2"/>
      <c r="M6" s="2"/>
      <c r="N6" s="2"/>
      <c r="O6" s="2"/>
      <c r="P6" s="2"/>
      <c r="Q6" s="2"/>
      <c r="R6" s="7"/>
    </row>
    <row r="7" spans="1:18" ht="12" customHeight="1">
      <c r="A7" s="664"/>
      <c r="B7" s="443"/>
      <c r="C7" s="443"/>
      <c r="D7" s="443"/>
      <c r="E7" s="443"/>
      <c r="F7" s="443"/>
      <c r="G7" s="443"/>
      <c r="H7" s="443"/>
      <c r="I7" s="666"/>
      <c r="J7" s="803" t="s">
        <v>592</v>
      </c>
      <c r="K7" s="804"/>
      <c r="L7" s="2"/>
      <c r="M7" s="2"/>
      <c r="N7" s="2"/>
      <c r="O7" s="2"/>
      <c r="P7" s="2"/>
      <c r="Q7" s="2"/>
      <c r="R7" s="7"/>
    </row>
    <row r="8" spans="1:18" ht="22.5" customHeight="1">
      <c r="A8" s="447" t="s">
        <v>591</v>
      </c>
      <c r="B8" s="448"/>
      <c r="C8" s="448"/>
      <c r="D8" s="448"/>
      <c r="E8" s="448"/>
      <c r="F8" s="448"/>
      <c r="G8" s="448"/>
      <c r="H8" s="448"/>
      <c r="I8" s="449"/>
      <c r="J8" s="805"/>
      <c r="K8" s="806"/>
      <c r="L8" s="80"/>
      <c r="M8" s="91"/>
      <c r="N8" s="2"/>
      <c r="O8" s="2"/>
      <c r="P8" s="2"/>
      <c r="Q8" s="2"/>
      <c r="R8" s="7"/>
    </row>
    <row r="9" spans="1:18" ht="25.5" customHeight="1">
      <c r="A9" s="450"/>
      <c r="B9" s="451"/>
      <c r="C9" s="451"/>
      <c r="D9" s="451"/>
      <c r="E9" s="451"/>
      <c r="F9" s="451"/>
      <c r="G9" s="451"/>
      <c r="H9" s="451"/>
      <c r="I9" s="452"/>
      <c r="J9" s="807"/>
      <c r="K9" s="808"/>
      <c r="L9" s="2"/>
      <c r="M9" s="2"/>
      <c r="N9" s="2"/>
      <c r="O9" s="2"/>
      <c r="P9" s="2" t="s">
        <v>590</v>
      </c>
      <c r="Q9" s="2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803" t="s">
        <v>592</v>
      </c>
      <c r="K10" s="804"/>
      <c r="L10" s="2"/>
      <c r="M10" s="2"/>
      <c r="N10" s="2"/>
      <c r="O10" s="2"/>
      <c r="P10" s="2"/>
      <c r="Q10" s="2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805"/>
      <c r="K11" s="806"/>
      <c r="L11" s="2"/>
      <c r="M11" s="2"/>
      <c r="N11" s="31"/>
      <c r="O11" s="31"/>
      <c r="P11" s="12"/>
      <c r="Q11" s="12"/>
      <c r="R11" s="7"/>
    </row>
    <row r="12" spans="1:18" ht="0.75" customHeight="1">
      <c r="A12" s="450"/>
      <c r="B12" s="451"/>
      <c r="C12" s="451"/>
      <c r="D12" s="451"/>
      <c r="E12" s="451"/>
      <c r="F12" s="451"/>
      <c r="G12" s="451"/>
      <c r="H12" s="451"/>
      <c r="I12" s="452"/>
      <c r="J12" s="807"/>
      <c r="K12" s="808"/>
      <c r="L12" s="2"/>
      <c r="M12" s="2"/>
      <c r="N12" s="2"/>
      <c r="O12" s="2"/>
      <c r="P12" s="2"/>
      <c r="Q12" s="2"/>
      <c r="R12" s="7"/>
    </row>
    <row r="13" spans="1:18" ht="23.25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803" t="s">
        <v>494</v>
      </c>
      <c r="K13" s="804"/>
      <c r="L13" s="2"/>
      <c r="M13" s="2"/>
      <c r="N13" s="2"/>
      <c r="O13" s="2"/>
      <c r="P13" s="2"/>
      <c r="Q13" s="2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805"/>
      <c r="K14" s="806"/>
      <c r="L14" s="2"/>
      <c r="M14" s="2"/>
      <c r="N14" s="12"/>
      <c r="O14" s="12"/>
      <c r="P14" s="17"/>
      <c r="Q14" s="17"/>
      <c r="R14" s="109"/>
    </row>
    <row r="15" spans="1:18" ht="20.25" customHeight="1">
      <c r="A15" s="428" t="s">
        <v>11</v>
      </c>
      <c r="B15" s="429"/>
      <c r="C15" s="641" t="s">
        <v>10</v>
      </c>
      <c r="D15" s="641"/>
      <c r="E15" s="753" t="s">
        <v>557</v>
      </c>
      <c r="F15" s="753"/>
      <c r="G15" s="754" t="s">
        <v>558</v>
      </c>
      <c r="H15" s="755"/>
      <c r="I15" s="7"/>
      <c r="J15" s="807"/>
      <c r="K15" s="808"/>
      <c r="L15" s="1"/>
      <c r="M15" s="2"/>
      <c r="N15" s="2"/>
      <c r="O15" s="2"/>
      <c r="P15" s="2"/>
      <c r="Q15" s="2"/>
      <c r="R15" s="7"/>
    </row>
    <row r="16" spans="1:18" ht="15.75">
      <c r="A16" s="428"/>
      <c r="B16" s="429"/>
      <c r="C16" s="641"/>
      <c r="D16" s="641"/>
      <c r="E16" s="753"/>
      <c r="F16" s="753"/>
      <c r="G16" s="756"/>
      <c r="H16" s="757"/>
      <c r="I16" s="7"/>
      <c r="J16" s="9"/>
      <c r="K16" s="4"/>
      <c r="L16" s="4"/>
      <c r="M16" s="4"/>
      <c r="N16" s="4"/>
      <c r="O16" s="4"/>
      <c r="P16" s="4"/>
      <c r="Q16" s="4"/>
      <c r="R16" s="110"/>
    </row>
    <row r="17" spans="1:18" ht="15.75">
      <c r="A17" s="428"/>
      <c r="B17" s="429"/>
      <c r="C17" s="641"/>
      <c r="D17" s="641"/>
      <c r="E17" s="753"/>
      <c r="F17" s="753"/>
      <c r="G17" s="758"/>
      <c r="H17" s="759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14.25" customHeight="1">
      <c r="A18" s="6"/>
      <c r="B18" s="2"/>
      <c r="C18" s="2"/>
      <c r="D18" s="2"/>
      <c r="E18" s="2"/>
      <c r="F18" s="2"/>
      <c r="G18" s="2"/>
      <c r="H18" s="2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5.75">
      <c r="A19" s="637" t="s">
        <v>175</v>
      </c>
      <c r="B19" s="532"/>
      <c r="C19" s="532" t="s">
        <v>28</v>
      </c>
      <c r="D19" s="532"/>
      <c r="E19" s="532" t="s">
        <v>59</v>
      </c>
      <c r="F19" s="532"/>
      <c r="G19" s="532" t="s">
        <v>59</v>
      </c>
      <c r="H19" s="532"/>
      <c r="I19" s="7"/>
      <c r="J19" s="677" t="s">
        <v>13</v>
      </c>
      <c r="K19" s="589"/>
      <c r="L19" s="589" t="s">
        <v>10</v>
      </c>
      <c r="M19" s="589"/>
      <c r="N19" s="589" t="s">
        <v>559</v>
      </c>
      <c r="O19" s="589" t="s">
        <v>560</v>
      </c>
      <c r="P19" s="589">
        <v>2015</v>
      </c>
      <c r="Q19" s="589">
        <v>2016</v>
      </c>
      <c r="R19" s="682">
        <v>2017</v>
      </c>
    </row>
    <row r="20" spans="1:18" ht="15.75">
      <c r="A20" s="637"/>
      <c r="B20" s="532"/>
      <c r="C20" s="532"/>
      <c r="D20" s="532"/>
      <c r="E20" s="532"/>
      <c r="F20" s="532"/>
      <c r="G20" s="532"/>
      <c r="H20" s="532"/>
      <c r="I20" s="7"/>
      <c r="J20" s="677"/>
      <c r="K20" s="589"/>
      <c r="L20" s="589"/>
      <c r="M20" s="589"/>
      <c r="N20" s="589"/>
      <c r="O20" s="589"/>
      <c r="P20" s="589"/>
      <c r="Q20" s="589"/>
      <c r="R20" s="682"/>
    </row>
    <row r="21" spans="1:18" ht="15.75">
      <c r="A21" s="637"/>
      <c r="B21" s="532"/>
      <c r="C21" s="532"/>
      <c r="D21" s="532"/>
      <c r="E21" s="532"/>
      <c r="F21" s="532"/>
      <c r="G21" s="532"/>
      <c r="H21" s="532"/>
      <c r="I21" s="7"/>
      <c r="J21" s="667" t="s">
        <v>486</v>
      </c>
      <c r="K21" s="506"/>
      <c r="L21" s="681" t="s">
        <v>28</v>
      </c>
      <c r="M21" s="506"/>
      <c r="N21" s="679" t="s">
        <v>62</v>
      </c>
      <c r="O21" s="679" t="s">
        <v>59</v>
      </c>
      <c r="P21" s="679" t="s">
        <v>62</v>
      </c>
      <c r="Q21" s="680" t="s">
        <v>310</v>
      </c>
      <c r="R21" s="685" t="s">
        <v>59</v>
      </c>
    </row>
    <row r="22" spans="1:18" ht="16.5" thickBot="1">
      <c r="A22" s="637" t="s">
        <v>176</v>
      </c>
      <c r="B22" s="532"/>
      <c r="C22" s="532" t="s">
        <v>28</v>
      </c>
      <c r="D22" s="532"/>
      <c r="E22" s="532" t="s">
        <v>59</v>
      </c>
      <c r="F22" s="532"/>
      <c r="G22" s="532" t="s">
        <v>59</v>
      </c>
      <c r="H22" s="532"/>
      <c r="I22" s="7"/>
      <c r="J22" s="689"/>
      <c r="K22" s="690"/>
      <c r="L22" s="687"/>
      <c r="M22" s="690"/>
      <c r="N22" s="687"/>
      <c r="O22" s="687"/>
      <c r="P22" s="687"/>
      <c r="Q22" s="687"/>
      <c r="R22" s="686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667" t="s">
        <v>487</v>
      </c>
      <c r="K23" s="506"/>
      <c r="L23" s="502" t="s">
        <v>488</v>
      </c>
      <c r="M23" s="506"/>
      <c r="N23" s="681">
        <v>0</v>
      </c>
      <c r="O23" s="681">
        <v>4</v>
      </c>
      <c r="P23" s="681">
        <v>1</v>
      </c>
      <c r="Q23" s="681">
        <v>2</v>
      </c>
      <c r="R23" s="683">
        <v>4</v>
      </c>
    </row>
    <row r="24" spans="1:18" ht="15.75">
      <c r="A24" s="637"/>
      <c r="B24" s="532"/>
      <c r="C24" s="532"/>
      <c r="D24" s="532"/>
      <c r="E24" s="532"/>
      <c r="F24" s="532"/>
      <c r="G24" s="532"/>
      <c r="H24" s="532"/>
      <c r="I24" s="7"/>
      <c r="J24" s="668"/>
      <c r="K24" s="508"/>
      <c r="L24" s="507"/>
      <c r="M24" s="508"/>
      <c r="N24" s="507"/>
      <c r="O24" s="507"/>
      <c r="P24" s="507"/>
      <c r="Q24" s="507"/>
      <c r="R24" s="684"/>
    </row>
    <row r="25" spans="1:18" ht="15.75">
      <c r="A25" s="637" t="s">
        <v>485</v>
      </c>
      <c r="B25" s="532"/>
      <c r="C25" s="532" t="s">
        <v>28</v>
      </c>
      <c r="D25" s="532"/>
      <c r="E25" s="532" t="s">
        <v>59</v>
      </c>
      <c r="F25" s="532"/>
      <c r="G25" s="532" t="s">
        <v>59</v>
      </c>
      <c r="H25" s="532"/>
      <c r="I25" s="2"/>
      <c r="J25" s="85"/>
      <c r="K25" s="2"/>
      <c r="L25" s="2"/>
      <c r="M25" s="2"/>
      <c r="N25" s="2"/>
      <c r="O25" s="2"/>
      <c r="P25" s="2"/>
      <c r="Q25" s="2"/>
      <c r="R25" s="7"/>
    </row>
    <row r="26" spans="1:18" ht="15.75">
      <c r="A26" s="637"/>
      <c r="B26" s="532"/>
      <c r="C26" s="532"/>
      <c r="D26" s="532"/>
      <c r="E26" s="532"/>
      <c r="F26" s="532"/>
      <c r="G26" s="532"/>
      <c r="H26" s="532"/>
      <c r="I26" s="2"/>
      <c r="J26" s="2"/>
      <c r="K26" s="2"/>
      <c r="L26" s="2"/>
      <c r="M26" s="2"/>
      <c r="N26" s="2"/>
      <c r="O26" s="2"/>
      <c r="P26" s="2"/>
      <c r="Q26" s="2"/>
      <c r="R26" s="7"/>
    </row>
    <row r="27" spans="1:18" ht="16.5" thickBot="1">
      <c r="A27" s="717"/>
      <c r="B27" s="718"/>
      <c r="C27" s="718"/>
      <c r="D27" s="718"/>
      <c r="E27" s="718"/>
      <c r="F27" s="718"/>
      <c r="G27" s="718"/>
      <c r="H27" s="718"/>
      <c r="I27" s="30"/>
      <c r="J27" s="30"/>
      <c r="K27" s="30"/>
      <c r="L27" s="30"/>
      <c r="M27" s="30"/>
      <c r="N27" s="30"/>
      <c r="O27" s="30"/>
      <c r="P27" s="30"/>
      <c r="Q27" s="30"/>
      <c r="R27" s="32"/>
    </row>
    <row r="28" spans="1:10" ht="15.75">
      <c r="A28" s="6"/>
      <c r="B28" s="2"/>
      <c r="C28" s="2"/>
      <c r="D28" s="2"/>
      <c r="E28" s="2"/>
      <c r="F28" s="2"/>
      <c r="G28" s="2"/>
      <c r="H28" s="2"/>
      <c r="I28" s="2"/>
      <c r="J28" s="2"/>
    </row>
  </sheetData>
  <sheetProtection/>
  <mergeCells count="51">
    <mergeCell ref="Q23:Q24"/>
    <mergeCell ref="R23:R24"/>
    <mergeCell ref="A25:B27"/>
    <mergeCell ref="C25:D27"/>
    <mergeCell ref="E25:F27"/>
    <mergeCell ref="G25:H27"/>
    <mergeCell ref="J23:K24"/>
    <mergeCell ref="L23:M24"/>
    <mergeCell ref="N23:N24"/>
    <mergeCell ref="O23:O24"/>
    <mergeCell ref="A22:B24"/>
    <mergeCell ref="C22:D24"/>
    <mergeCell ref="E22:F24"/>
    <mergeCell ref="G22:H24"/>
    <mergeCell ref="P23:P24"/>
    <mergeCell ref="R19:R20"/>
    <mergeCell ref="J21:K22"/>
    <mergeCell ref="L21:M22"/>
    <mergeCell ref="N21:N22"/>
    <mergeCell ref="O21:O22"/>
    <mergeCell ref="P21:P22"/>
    <mergeCell ref="Q21:Q22"/>
    <mergeCell ref="R21:R22"/>
    <mergeCell ref="J19:K20"/>
    <mergeCell ref="L19:M20"/>
    <mergeCell ref="N19:N20"/>
    <mergeCell ref="O19:O20"/>
    <mergeCell ref="P19:P20"/>
    <mergeCell ref="Q19:Q20"/>
    <mergeCell ref="E15:F17"/>
    <mergeCell ref="G15:H17"/>
    <mergeCell ref="A19:B21"/>
    <mergeCell ref="C19:D21"/>
    <mergeCell ref="E19:F21"/>
    <mergeCell ref="G19:H21"/>
    <mergeCell ref="P5:Q5"/>
    <mergeCell ref="A6:C7"/>
    <mergeCell ref="D6:F7"/>
    <mergeCell ref="G6:I7"/>
    <mergeCell ref="J7:K9"/>
    <mergeCell ref="A8:I13"/>
    <mergeCell ref="J10:K12"/>
    <mergeCell ref="J13:K15"/>
    <mergeCell ref="A15:B17"/>
    <mergeCell ref="C15:D17"/>
    <mergeCell ref="A2:I2"/>
    <mergeCell ref="A4:B5"/>
    <mergeCell ref="C4:I5"/>
    <mergeCell ref="J4:K5"/>
    <mergeCell ref="L5:M5"/>
    <mergeCell ref="N5:O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24"/>
  <sheetViews>
    <sheetView zoomScale="75" zoomScaleNormal="75" zoomScalePageLayoutView="0" workbookViewId="0" topLeftCell="A1">
      <selection activeCell="A2" sqref="A2:S27"/>
    </sheetView>
  </sheetViews>
  <sheetFormatPr defaultColWidth="11.00390625" defaultRowHeight="15.75"/>
  <cols>
    <col min="1" max="5" width="11.00390625" style="0" customWidth="1"/>
    <col min="6" max="6" width="7.875" style="0" customWidth="1"/>
    <col min="7" max="8" width="11.00390625" style="0" customWidth="1"/>
    <col min="9" max="9" width="8.00390625" style="0" customWidth="1"/>
    <col min="10" max="10" width="11.00390625" style="0" customWidth="1"/>
    <col min="11" max="11" width="8.125" style="0" customWidth="1"/>
    <col min="12" max="12" width="9.125" style="0" customWidth="1"/>
    <col min="13" max="13" width="9.50390625" style="0" customWidth="1"/>
  </cols>
  <sheetData>
    <row r="2" spans="1:10" ht="36">
      <c r="A2" s="701" t="s">
        <v>395</v>
      </c>
      <c r="B2" s="416"/>
      <c r="C2" s="416"/>
      <c r="D2" s="416"/>
      <c r="E2" s="416"/>
      <c r="F2" s="416"/>
      <c r="G2" s="416"/>
      <c r="H2" s="416"/>
      <c r="I2" s="416"/>
      <c r="J2" s="107"/>
    </row>
    <row r="3" ht="16.5" thickBot="1"/>
    <row r="4" spans="1:18" ht="30" customHeight="1">
      <c r="A4" s="735" t="s">
        <v>9</v>
      </c>
      <c r="B4" s="736"/>
      <c r="C4" s="768" t="s">
        <v>336</v>
      </c>
      <c r="D4" s="768"/>
      <c r="E4" s="768"/>
      <c r="F4" s="768"/>
      <c r="G4" s="768"/>
      <c r="H4" s="768"/>
      <c r="I4" s="769"/>
      <c r="J4" s="426" t="s">
        <v>12</v>
      </c>
      <c r="K4" s="427"/>
      <c r="L4" s="26"/>
      <c r="M4" s="26"/>
      <c r="N4" s="26"/>
      <c r="O4" s="26"/>
      <c r="P4" s="26"/>
      <c r="Q4" s="27"/>
      <c r="R4" s="28"/>
    </row>
    <row r="5" spans="1:18" ht="25.5" customHeight="1">
      <c r="A5" s="737"/>
      <c r="B5" s="738"/>
      <c r="C5" s="770"/>
      <c r="D5" s="770"/>
      <c r="E5" s="770"/>
      <c r="F5" s="770"/>
      <c r="G5" s="770"/>
      <c r="H5" s="770"/>
      <c r="I5" s="771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429"/>
      <c r="R5" s="7"/>
    </row>
    <row r="6" spans="1:18" ht="30.75" customHeight="1">
      <c r="A6" s="663" t="s">
        <v>308</v>
      </c>
      <c r="B6" s="442"/>
      <c r="C6" s="442"/>
      <c r="D6" s="442" t="s">
        <v>286</v>
      </c>
      <c r="E6" s="442"/>
      <c r="F6" s="442"/>
      <c r="G6" s="442" t="s">
        <v>574</v>
      </c>
      <c r="H6" s="442"/>
      <c r="I6" s="665"/>
      <c r="J6" s="6"/>
      <c r="K6" s="2"/>
      <c r="L6" s="2"/>
      <c r="M6" s="2"/>
      <c r="N6" s="2"/>
      <c r="O6" s="2"/>
      <c r="P6" s="2"/>
      <c r="Q6" s="3"/>
      <c r="R6" s="7"/>
    </row>
    <row r="7" spans="1:18" ht="28.5" customHeight="1">
      <c r="A7" s="664"/>
      <c r="B7" s="443"/>
      <c r="C7" s="443"/>
      <c r="D7" s="443"/>
      <c r="E7" s="443"/>
      <c r="F7" s="443"/>
      <c r="G7" s="443"/>
      <c r="H7" s="443"/>
      <c r="I7" s="666"/>
      <c r="J7" s="678" t="s">
        <v>173</v>
      </c>
      <c r="K7" s="506"/>
      <c r="L7" s="2"/>
      <c r="M7" s="2"/>
      <c r="N7" s="2"/>
      <c r="O7" s="2"/>
      <c r="P7" s="2"/>
      <c r="Q7" s="3"/>
      <c r="R7" s="7"/>
    </row>
    <row r="8" spans="1:18" ht="24.75" customHeight="1">
      <c r="A8" s="447" t="s">
        <v>337</v>
      </c>
      <c r="B8" s="448"/>
      <c r="C8" s="448"/>
      <c r="D8" s="448"/>
      <c r="E8" s="448"/>
      <c r="F8" s="448"/>
      <c r="G8" s="448"/>
      <c r="H8" s="448"/>
      <c r="I8" s="449"/>
      <c r="J8" s="668"/>
      <c r="K8" s="669"/>
      <c r="L8" s="90"/>
      <c r="M8" s="17"/>
      <c r="N8" s="8"/>
      <c r="O8" s="8"/>
      <c r="P8" s="83"/>
      <c r="Q8" s="3"/>
      <c r="R8" s="7"/>
    </row>
    <row r="9" spans="1:18" ht="16.5" customHeight="1">
      <c r="A9" s="450"/>
      <c r="B9" s="451"/>
      <c r="C9" s="451"/>
      <c r="D9" s="451"/>
      <c r="E9" s="451"/>
      <c r="F9" s="451"/>
      <c r="G9" s="451"/>
      <c r="H9" s="451"/>
      <c r="I9" s="452"/>
      <c r="J9" s="670"/>
      <c r="K9" s="508"/>
      <c r="L9" s="2"/>
      <c r="M9" s="2"/>
      <c r="N9" s="2"/>
      <c r="O9" s="2"/>
      <c r="P9" s="2"/>
      <c r="Q9" s="3"/>
      <c r="R9" s="7"/>
    </row>
    <row r="10" spans="1:18" ht="29.2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691" t="s">
        <v>350</v>
      </c>
      <c r="K10" s="813"/>
      <c r="L10" s="2"/>
      <c r="M10" s="2"/>
      <c r="N10" s="2"/>
      <c r="O10" s="2"/>
      <c r="P10" s="2"/>
      <c r="Q10" s="2"/>
      <c r="R10" s="7"/>
    </row>
    <row r="11" spans="1:18" ht="24.7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814"/>
      <c r="K11" s="815"/>
      <c r="L11" s="2"/>
      <c r="M11" s="2"/>
      <c r="N11" s="2"/>
      <c r="O11" s="2"/>
      <c r="P11" s="2"/>
      <c r="Q11" s="8"/>
      <c r="R11" s="7"/>
    </row>
    <row r="12" spans="1:18" ht="21" customHeight="1">
      <c r="A12" s="450"/>
      <c r="B12" s="451"/>
      <c r="C12" s="451"/>
      <c r="D12" s="451"/>
      <c r="E12" s="451"/>
      <c r="F12" s="451"/>
      <c r="G12" s="451"/>
      <c r="H12" s="451"/>
      <c r="I12" s="452"/>
      <c r="J12" s="677" t="s">
        <v>13</v>
      </c>
      <c r="K12" s="589"/>
      <c r="L12" s="589" t="s">
        <v>10</v>
      </c>
      <c r="M12" s="589"/>
      <c r="N12" s="589" t="s">
        <v>559</v>
      </c>
      <c r="O12" s="589" t="s">
        <v>560</v>
      </c>
      <c r="P12" s="589">
        <v>2015</v>
      </c>
      <c r="Q12" s="589">
        <v>2016</v>
      </c>
      <c r="R12" s="682">
        <v>2017</v>
      </c>
    </row>
    <row r="13" spans="1:18" ht="21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677"/>
      <c r="K13" s="589"/>
      <c r="L13" s="589"/>
      <c r="M13" s="589"/>
      <c r="N13" s="589"/>
      <c r="O13" s="589"/>
      <c r="P13" s="589"/>
      <c r="Q13" s="589"/>
      <c r="R13" s="682"/>
    </row>
    <row r="14" spans="1:18" ht="25.5" customHeight="1">
      <c r="A14" s="6"/>
      <c r="B14" s="2"/>
      <c r="C14" s="2"/>
      <c r="D14" s="2"/>
      <c r="E14" s="2"/>
      <c r="F14" s="2"/>
      <c r="G14" s="2"/>
      <c r="H14" s="2"/>
      <c r="I14" s="7"/>
      <c r="J14" s="6"/>
      <c r="K14" s="2"/>
      <c r="L14" s="2"/>
      <c r="M14" s="2"/>
      <c r="N14" s="2"/>
      <c r="O14" s="2"/>
      <c r="P14" s="2"/>
      <c r="Q14" s="2"/>
      <c r="R14" s="7"/>
    </row>
    <row r="15" spans="1:18" ht="21.75" customHeight="1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812" t="s">
        <v>173</v>
      </c>
      <c r="K15" s="812"/>
      <c r="L15" s="812" t="s">
        <v>326</v>
      </c>
      <c r="M15" s="812"/>
      <c r="N15" s="811">
        <v>0.15</v>
      </c>
      <c r="O15" s="811">
        <v>1</v>
      </c>
      <c r="P15" s="811">
        <v>0.7</v>
      </c>
      <c r="Q15" s="811">
        <v>1</v>
      </c>
      <c r="R15" s="810">
        <v>1</v>
      </c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812"/>
      <c r="K16" s="812"/>
      <c r="L16" s="812"/>
      <c r="M16" s="812"/>
      <c r="N16" s="811"/>
      <c r="O16" s="811"/>
      <c r="P16" s="811"/>
      <c r="Q16" s="811"/>
      <c r="R16" s="810"/>
    </row>
    <row r="17" spans="1:18" ht="15" customHeight="1">
      <c r="A17" s="428"/>
      <c r="B17" s="429"/>
      <c r="C17" s="641"/>
      <c r="D17" s="641"/>
      <c r="E17" s="641"/>
      <c r="F17" s="641"/>
      <c r="G17" s="641"/>
      <c r="H17" s="641"/>
      <c r="I17" s="2"/>
      <c r="J17" s="390" t="s">
        <v>460</v>
      </c>
      <c r="K17" s="391"/>
      <c r="L17" s="812" t="s">
        <v>326</v>
      </c>
      <c r="M17" s="812"/>
      <c r="N17" s="574">
        <v>0</v>
      </c>
      <c r="O17" s="574">
        <v>1</v>
      </c>
      <c r="P17" s="817">
        <v>0.3</v>
      </c>
      <c r="Q17" s="574">
        <v>0.6</v>
      </c>
      <c r="R17" s="816">
        <v>1</v>
      </c>
    </row>
    <row r="18" spans="1:18" ht="27" customHeight="1">
      <c r="A18" s="6"/>
      <c r="B18" s="2"/>
      <c r="C18" s="2"/>
      <c r="D18" s="2"/>
      <c r="E18" s="2"/>
      <c r="F18" s="2"/>
      <c r="G18" s="2"/>
      <c r="H18" s="2"/>
      <c r="I18" s="2"/>
      <c r="J18" s="472"/>
      <c r="K18" s="473"/>
      <c r="L18" s="812"/>
      <c r="M18" s="812"/>
      <c r="N18" s="584"/>
      <c r="O18" s="584"/>
      <c r="P18" s="818"/>
      <c r="Q18" s="584"/>
      <c r="R18" s="473"/>
    </row>
    <row r="19" spans="1:18" ht="15" customHeight="1">
      <c r="A19" s="637" t="s">
        <v>173</v>
      </c>
      <c r="B19" s="532"/>
      <c r="C19" s="532" t="s">
        <v>28</v>
      </c>
      <c r="D19" s="532"/>
      <c r="E19" s="640">
        <v>0.15</v>
      </c>
      <c r="F19" s="532"/>
      <c r="G19" s="532" t="s">
        <v>59</v>
      </c>
      <c r="H19" s="809"/>
      <c r="I19" s="2"/>
      <c r="R19" s="136"/>
    </row>
    <row r="20" spans="1:18" ht="24" customHeight="1">
      <c r="A20" s="637"/>
      <c r="B20" s="532"/>
      <c r="C20" s="532"/>
      <c r="D20" s="532"/>
      <c r="E20" s="532"/>
      <c r="F20" s="532"/>
      <c r="G20" s="532"/>
      <c r="H20" s="809"/>
      <c r="I20" s="2"/>
      <c r="K20" s="2"/>
      <c r="R20" s="3"/>
    </row>
    <row r="21" spans="1:18" ht="24.75" customHeight="1">
      <c r="A21" s="637"/>
      <c r="B21" s="532"/>
      <c r="C21" s="532"/>
      <c r="D21" s="532"/>
      <c r="E21" s="532"/>
      <c r="F21" s="532"/>
      <c r="G21" s="532"/>
      <c r="H21" s="809"/>
      <c r="I21" s="2"/>
      <c r="R21" s="3"/>
    </row>
    <row r="22" ht="15.75">
      <c r="R22" s="3"/>
    </row>
    <row r="23" ht="15.75">
      <c r="R23" s="3"/>
    </row>
    <row r="24" spans="1:18" ht="15" customHeight="1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93"/>
    </row>
    <row r="25" ht="15" customHeight="1"/>
    <row r="39" ht="15" customHeight="1"/>
    <row r="41" ht="15" customHeight="1"/>
    <row r="43" ht="15" customHeight="1"/>
    <row r="44" ht="27.75" customHeight="1"/>
    <row r="45" ht="15" customHeight="1"/>
    <row r="46" ht="27.75" customHeight="1"/>
  </sheetData>
  <sheetProtection/>
  <mergeCells count="42">
    <mergeCell ref="A15:B17"/>
    <mergeCell ref="C15:D17"/>
    <mergeCell ref="E15:F17"/>
    <mergeCell ref="J17:K18"/>
    <mergeCell ref="R17:R18"/>
    <mergeCell ref="N17:N18"/>
    <mergeCell ref="O17:O18"/>
    <mergeCell ref="P17:P18"/>
    <mergeCell ref="Q17:Q18"/>
    <mergeCell ref="L17:M18"/>
    <mergeCell ref="O12:O13"/>
    <mergeCell ref="P12:P13"/>
    <mergeCell ref="Q12:Q13"/>
    <mergeCell ref="A2:I2"/>
    <mergeCell ref="G15:H17"/>
    <mergeCell ref="Q15:Q16"/>
    <mergeCell ref="L15:M16"/>
    <mergeCell ref="L12:M13"/>
    <mergeCell ref="J10:K11"/>
    <mergeCell ref="J15:K16"/>
    <mergeCell ref="A19:B21"/>
    <mergeCell ref="C19:D21"/>
    <mergeCell ref="E19:F21"/>
    <mergeCell ref="G19:H21"/>
    <mergeCell ref="R15:R16"/>
    <mergeCell ref="R12:R13"/>
    <mergeCell ref="N15:N16"/>
    <mergeCell ref="O15:O16"/>
    <mergeCell ref="P15:P16"/>
    <mergeCell ref="N12:N13"/>
    <mergeCell ref="A6:C7"/>
    <mergeCell ref="D6:F7"/>
    <mergeCell ref="G6:I7"/>
    <mergeCell ref="J7:K9"/>
    <mergeCell ref="A8:I13"/>
    <mergeCell ref="J12:K13"/>
    <mergeCell ref="N5:O5"/>
    <mergeCell ref="P5:Q5"/>
    <mergeCell ref="A4:B5"/>
    <mergeCell ref="C4:I5"/>
    <mergeCell ref="J4:K5"/>
    <mergeCell ref="L5:M5"/>
  </mergeCells>
  <printOptions/>
  <pageMargins left="0.75" right="0.75" top="1" bottom="1" header="0.5" footer="0.5"/>
  <pageSetup orientation="landscape" paperSize="9" scale="6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31"/>
  <sheetViews>
    <sheetView zoomScale="75" zoomScaleNormal="75" zoomScalePageLayoutView="0" workbookViewId="0" topLeftCell="A1">
      <selection activeCell="A8" sqref="A8:I13"/>
    </sheetView>
  </sheetViews>
  <sheetFormatPr defaultColWidth="11.00390625" defaultRowHeight="15.75"/>
  <cols>
    <col min="1" max="1" width="10.00390625" style="0" customWidth="1"/>
    <col min="2" max="4" width="11.00390625" style="0" customWidth="1"/>
    <col min="5" max="5" width="9.375" style="0" customWidth="1"/>
    <col min="6" max="6" width="10.00390625" style="0" customWidth="1"/>
    <col min="7" max="7" width="11.00390625" style="0" customWidth="1"/>
    <col min="8" max="9" width="9.50390625" style="0" customWidth="1"/>
    <col min="10" max="10" width="11.00390625" style="0" customWidth="1"/>
    <col min="11" max="11" width="9.875" style="0" customWidth="1"/>
    <col min="12" max="12" width="10.00390625" style="0" customWidth="1"/>
    <col min="13" max="13" width="9.00390625" style="0" customWidth="1"/>
    <col min="14" max="15" width="11.00390625" style="0" customWidth="1"/>
    <col min="16" max="16" width="9.875" style="0" customWidth="1"/>
    <col min="17" max="17" width="10.375" style="0" customWidth="1"/>
    <col min="18" max="18" width="10.125" style="0" customWidth="1"/>
  </cols>
  <sheetData>
    <row r="2" spans="1:9" ht="36">
      <c r="A2" s="701" t="s">
        <v>395</v>
      </c>
      <c r="B2" s="416"/>
      <c r="C2" s="416"/>
      <c r="D2" s="416"/>
      <c r="E2" s="416"/>
      <c r="F2" s="416"/>
      <c r="G2" s="416"/>
      <c r="H2" s="416"/>
      <c r="I2" s="416"/>
    </row>
    <row r="3" ht="16.5" thickBot="1"/>
    <row r="4" spans="1:18" ht="15.75">
      <c r="A4" s="735" t="s">
        <v>9</v>
      </c>
      <c r="B4" s="736"/>
      <c r="C4" s="768" t="s">
        <v>343</v>
      </c>
      <c r="D4" s="768"/>
      <c r="E4" s="768"/>
      <c r="F4" s="768"/>
      <c r="G4" s="768"/>
      <c r="H4" s="768"/>
      <c r="I4" s="769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18.75">
      <c r="A5" s="737"/>
      <c r="B5" s="738"/>
      <c r="C5" s="770"/>
      <c r="D5" s="770"/>
      <c r="E5" s="770"/>
      <c r="F5" s="770"/>
      <c r="G5" s="770"/>
      <c r="H5" s="770"/>
      <c r="I5" s="771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27.75" customHeight="1">
      <c r="A6" s="663" t="s">
        <v>363</v>
      </c>
      <c r="B6" s="442"/>
      <c r="C6" s="442"/>
      <c r="D6" s="442" t="s">
        <v>286</v>
      </c>
      <c r="E6" s="442"/>
      <c r="F6" s="442"/>
      <c r="G6" s="442" t="s">
        <v>520</v>
      </c>
      <c r="H6" s="442"/>
      <c r="I6" s="665"/>
      <c r="J6" s="6"/>
      <c r="K6" s="2"/>
      <c r="L6" s="2"/>
      <c r="M6" s="2"/>
      <c r="N6" s="2"/>
      <c r="O6" s="2"/>
      <c r="P6" s="2"/>
      <c r="Q6" s="2"/>
      <c r="R6" s="7"/>
    </row>
    <row r="7" spans="1:18" ht="28.5" customHeight="1">
      <c r="A7" s="664"/>
      <c r="B7" s="443"/>
      <c r="C7" s="443"/>
      <c r="D7" s="443"/>
      <c r="E7" s="443"/>
      <c r="F7" s="443"/>
      <c r="G7" s="443"/>
      <c r="H7" s="443"/>
      <c r="I7" s="666"/>
      <c r="J7" s="667" t="s">
        <v>476</v>
      </c>
      <c r="K7" s="506"/>
      <c r="L7" s="2"/>
      <c r="M7" s="2"/>
      <c r="N7" s="2"/>
      <c r="O7" s="2"/>
      <c r="P7" s="2"/>
      <c r="Q7" s="2"/>
      <c r="R7" s="7"/>
    </row>
    <row r="8" spans="1:18" ht="15.75">
      <c r="A8" s="447" t="s">
        <v>351</v>
      </c>
      <c r="B8" s="448"/>
      <c r="C8" s="448"/>
      <c r="D8" s="448"/>
      <c r="E8" s="448"/>
      <c r="F8" s="448"/>
      <c r="G8" s="448"/>
      <c r="H8" s="448"/>
      <c r="I8" s="449"/>
      <c r="J8" s="668"/>
      <c r="K8" s="669"/>
      <c r="L8" s="80"/>
      <c r="M8" s="19"/>
      <c r="N8" s="2"/>
      <c r="O8" s="2"/>
      <c r="P8" s="2"/>
      <c r="Q8" s="2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670"/>
      <c r="K9" s="508"/>
      <c r="L9" s="2"/>
      <c r="M9" s="2"/>
      <c r="N9" s="2"/>
      <c r="O9" s="2"/>
      <c r="P9" s="2"/>
      <c r="Q9" s="2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667" t="s">
        <v>477</v>
      </c>
      <c r="K10" s="506"/>
      <c r="L10" s="2"/>
      <c r="M10" s="2"/>
      <c r="N10" s="2"/>
      <c r="O10" s="2"/>
      <c r="P10" s="2"/>
      <c r="Q10" s="2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668"/>
      <c r="K11" s="669"/>
      <c r="L11" s="2"/>
      <c r="M11" s="83"/>
      <c r="N11" s="80"/>
      <c r="O11" s="19"/>
      <c r="P11" s="592"/>
      <c r="Q11" s="592"/>
      <c r="R11" s="7"/>
    </row>
    <row r="12" spans="1:18" ht="15.75">
      <c r="A12" s="450"/>
      <c r="B12" s="451"/>
      <c r="C12" s="451"/>
      <c r="D12" s="451"/>
      <c r="E12" s="451"/>
      <c r="F12" s="451"/>
      <c r="G12" s="451"/>
      <c r="H12" s="451"/>
      <c r="I12" s="452"/>
      <c r="J12" s="670"/>
      <c r="K12" s="508"/>
      <c r="L12" s="2"/>
      <c r="M12" s="2"/>
      <c r="N12" s="2"/>
      <c r="O12" s="2"/>
      <c r="P12" s="2"/>
      <c r="Q12" s="2"/>
      <c r="R12" s="7"/>
    </row>
    <row r="13" spans="1:18" ht="15.75">
      <c r="A13" s="453"/>
      <c r="B13" s="454"/>
      <c r="C13" s="454"/>
      <c r="D13" s="454"/>
      <c r="E13" s="454"/>
      <c r="F13" s="454"/>
      <c r="G13" s="454"/>
      <c r="H13" s="454"/>
      <c r="I13" s="554"/>
      <c r="J13" s="678" t="s">
        <v>341</v>
      </c>
      <c r="K13" s="506"/>
      <c r="L13" s="2"/>
      <c r="M13" s="2"/>
      <c r="N13" s="2"/>
      <c r="O13" s="2"/>
      <c r="P13" s="2"/>
      <c r="Q13" s="2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668"/>
      <c r="K14" s="669"/>
      <c r="L14" s="2"/>
      <c r="M14" s="2"/>
      <c r="N14" s="19"/>
      <c r="O14" s="17"/>
      <c r="P14" s="722"/>
      <c r="Q14" s="722"/>
      <c r="R14" s="109"/>
    </row>
    <row r="15" spans="1:18" ht="15" customHeight="1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670"/>
      <c r="K15" s="508"/>
      <c r="L15" s="1"/>
      <c r="M15" s="2"/>
      <c r="N15" s="2"/>
      <c r="O15" s="2"/>
      <c r="P15" s="2"/>
      <c r="Q15" s="2"/>
      <c r="R15" s="7"/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9"/>
      <c r="K16" s="4"/>
      <c r="L16" s="4"/>
      <c r="M16" s="4"/>
      <c r="N16" s="4"/>
      <c r="O16" s="4"/>
      <c r="P16" s="4"/>
      <c r="Q16" s="4"/>
      <c r="R16" s="110"/>
    </row>
    <row r="17" spans="1:18" ht="15.75">
      <c r="A17" s="428"/>
      <c r="B17" s="429"/>
      <c r="C17" s="641"/>
      <c r="D17" s="641"/>
      <c r="E17" s="641"/>
      <c r="F17" s="641"/>
      <c r="G17" s="641"/>
      <c r="H17" s="641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10.5" customHeight="1">
      <c r="A18" s="6"/>
      <c r="B18" s="2"/>
      <c r="C18" s="2"/>
      <c r="D18" s="2"/>
      <c r="E18" s="2"/>
      <c r="F18" s="2"/>
      <c r="G18" s="2"/>
      <c r="H18" s="2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9.5" customHeight="1">
      <c r="A19" s="638" t="s">
        <v>470</v>
      </c>
      <c r="B19" s="639"/>
      <c r="C19" s="532" t="s">
        <v>28</v>
      </c>
      <c r="D19" s="532"/>
      <c r="E19" s="532" t="s">
        <v>62</v>
      </c>
      <c r="F19" s="532"/>
      <c r="G19" s="532" t="s">
        <v>59</v>
      </c>
      <c r="H19" s="532"/>
      <c r="I19" s="7"/>
      <c r="J19" s="677" t="s">
        <v>13</v>
      </c>
      <c r="K19" s="589"/>
      <c r="L19" s="589" t="s">
        <v>10</v>
      </c>
      <c r="M19" s="589"/>
      <c r="N19" s="589" t="s">
        <v>559</v>
      </c>
      <c r="O19" s="589" t="s">
        <v>560</v>
      </c>
      <c r="P19" s="589">
        <v>2015</v>
      </c>
      <c r="Q19" s="589">
        <v>2016</v>
      </c>
      <c r="R19" s="682">
        <v>2017</v>
      </c>
    </row>
    <row r="20" spans="1:18" ht="15.75">
      <c r="A20" s="638"/>
      <c r="B20" s="639"/>
      <c r="C20" s="532"/>
      <c r="D20" s="532"/>
      <c r="E20" s="532"/>
      <c r="F20" s="532"/>
      <c r="G20" s="532"/>
      <c r="H20" s="532"/>
      <c r="I20" s="7"/>
      <c r="J20" s="677"/>
      <c r="K20" s="589"/>
      <c r="L20" s="589"/>
      <c r="M20" s="589"/>
      <c r="N20" s="589"/>
      <c r="O20" s="589"/>
      <c r="P20" s="589"/>
      <c r="Q20" s="589"/>
      <c r="R20" s="682"/>
    </row>
    <row r="21" spans="1:18" ht="21.75" customHeight="1">
      <c r="A21" s="638"/>
      <c r="B21" s="639"/>
      <c r="C21" s="532"/>
      <c r="D21" s="532"/>
      <c r="E21" s="532"/>
      <c r="F21" s="532"/>
      <c r="G21" s="532"/>
      <c r="H21" s="532"/>
      <c r="I21" s="7"/>
      <c r="J21" s="6"/>
      <c r="K21" s="2"/>
      <c r="L21" s="2"/>
      <c r="M21" s="2"/>
      <c r="N21" s="2"/>
      <c r="O21" s="2"/>
      <c r="P21" s="2"/>
      <c r="Q21" s="2"/>
      <c r="R21" s="7"/>
    </row>
    <row r="22" spans="1:18" ht="15.75">
      <c r="A22" s="637" t="s">
        <v>342</v>
      </c>
      <c r="B22" s="532"/>
      <c r="C22" s="532" t="s">
        <v>28</v>
      </c>
      <c r="D22" s="532"/>
      <c r="E22" s="532" t="s">
        <v>62</v>
      </c>
      <c r="F22" s="532"/>
      <c r="G22" s="532" t="s">
        <v>59</v>
      </c>
      <c r="H22" s="532"/>
      <c r="I22" s="7"/>
      <c r="J22" s="819" t="s">
        <v>471</v>
      </c>
      <c r="K22" s="812"/>
      <c r="L22" s="812" t="s">
        <v>28</v>
      </c>
      <c r="M22" s="812"/>
      <c r="N22" s="811" t="s">
        <v>62</v>
      </c>
      <c r="O22" s="811" t="s">
        <v>59</v>
      </c>
      <c r="P22" s="811" t="s">
        <v>59</v>
      </c>
      <c r="Q22" s="811"/>
      <c r="R22" s="810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812"/>
      <c r="K23" s="812"/>
      <c r="L23" s="812"/>
      <c r="M23" s="812"/>
      <c r="N23" s="811"/>
      <c r="O23" s="811"/>
      <c r="P23" s="811"/>
      <c r="Q23" s="811"/>
      <c r="R23" s="810"/>
    </row>
    <row r="24" spans="1:18" ht="21" customHeight="1">
      <c r="A24" s="637"/>
      <c r="B24" s="532"/>
      <c r="C24" s="532"/>
      <c r="D24" s="532"/>
      <c r="E24" s="532"/>
      <c r="F24" s="532"/>
      <c r="G24" s="532"/>
      <c r="H24" s="532"/>
      <c r="I24" s="7"/>
      <c r="J24" s="812" t="s">
        <v>340</v>
      </c>
      <c r="K24" s="812"/>
      <c r="L24" s="812" t="s">
        <v>28</v>
      </c>
      <c r="M24" s="812"/>
      <c r="N24" s="811" t="s">
        <v>62</v>
      </c>
      <c r="O24" s="811" t="s">
        <v>59</v>
      </c>
      <c r="P24" s="811" t="s">
        <v>62</v>
      </c>
      <c r="Q24" s="811" t="s">
        <v>59</v>
      </c>
      <c r="R24" s="810" t="s">
        <v>59</v>
      </c>
    </row>
    <row r="25" spans="1:18" ht="21" customHeight="1">
      <c r="A25" s="6"/>
      <c r="B25" s="2"/>
      <c r="C25" s="2"/>
      <c r="D25" s="2"/>
      <c r="E25" s="2"/>
      <c r="F25" s="2"/>
      <c r="G25" s="2"/>
      <c r="H25" s="2"/>
      <c r="I25" s="7"/>
      <c r="J25" s="812"/>
      <c r="K25" s="812"/>
      <c r="L25" s="812"/>
      <c r="M25" s="812"/>
      <c r="N25" s="812"/>
      <c r="O25" s="812"/>
      <c r="P25" s="812"/>
      <c r="Q25" s="812"/>
      <c r="R25" s="820"/>
    </row>
    <row r="26" spans="1:18" ht="15.75">
      <c r="A26" s="6"/>
      <c r="B26" s="2"/>
      <c r="C26" s="2"/>
      <c r="D26" s="2"/>
      <c r="E26" s="2"/>
      <c r="F26" s="2"/>
      <c r="G26" s="2"/>
      <c r="H26" s="2"/>
      <c r="I26" s="7"/>
      <c r="J26" s="812" t="s">
        <v>173</v>
      </c>
      <c r="K26" s="812"/>
      <c r="L26" s="812" t="s">
        <v>28</v>
      </c>
      <c r="M26" s="812"/>
      <c r="N26" s="812" t="s">
        <v>62</v>
      </c>
      <c r="O26" s="812" t="s">
        <v>59</v>
      </c>
      <c r="P26" s="812" t="s">
        <v>62</v>
      </c>
      <c r="Q26" s="811">
        <v>0.1</v>
      </c>
      <c r="R26" s="810">
        <v>1</v>
      </c>
    </row>
    <row r="27" spans="1:18" ht="25.5" customHeight="1" thickBot="1">
      <c r="A27" s="6"/>
      <c r="B27" s="2"/>
      <c r="C27" s="2"/>
      <c r="D27" s="2"/>
      <c r="E27" s="2"/>
      <c r="F27" s="2"/>
      <c r="G27" s="2"/>
      <c r="H27" s="2"/>
      <c r="I27" s="2"/>
      <c r="J27" s="523"/>
      <c r="K27" s="523"/>
      <c r="L27" s="523"/>
      <c r="M27" s="523"/>
      <c r="N27" s="523"/>
      <c r="O27" s="523"/>
      <c r="P27" s="523"/>
      <c r="Q27" s="523"/>
      <c r="R27" s="683"/>
    </row>
    <row r="28" spans="1:18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45" ht="15" customHeight="1"/>
    <row r="47" ht="15" customHeight="1"/>
    <row r="49" ht="15" customHeight="1"/>
    <row r="50" ht="27.75" customHeight="1"/>
    <row r="51" ht="15" customHeight="1"/>
    <row r="52" ht="27.75" customHeight="1"/>
  </sheetData>
  <sheetProtection/>
  <mergeCells count="56">
    <mergeCell ref="A2:I2"/>
    <mergeCell ref="R24:R25"/>
    <mergeCell ref="J26:K27"/>
    <mergeCell ref="L26:M27"/>
    <mergeCell ref="N26:N27"/>
    <mergeCell ref="O26:O27"/>
    <mergeCell ref="P26:P27"/>
    <mergeCell ref="Q26:Q27"/>
    <mergeCell ref="R26:R27"/>
    <mergeCell ref="J24:K25"/>
    <mergeCell ref="Q24:Q25"/>
    <mergeCell ref="L22:M23"/>
    <mergeCell ref="N22:N23"/>
    <mergeCell ref="O22:O23"/>
    <mergeCell ref="P22:P23"/>
    <mergeCell ref="Q22:Q23"/>
    <mergeCell ref="L24:M25"/>
    <mergeCell ref="N24:N25"/>
    <mergeCell ref="O24:O25"/>
    <mergeCell ref="P24:P25"/>
    <mergeCell ref="R22:R23"/>
    <mergeCell ref="N19:N20"/>
    <mergeCell ref="O19:O20"/>
    <mergeCell ref="P19:P20"/>
    <mergeCell ref="Q19:Q20"/>
    <mergeCell ref="R19:R20"/>
    <mergeCell ref="J22:K23"/>
    <mergeCell ref="A19:B21"/>
    <mergeCell ref="C19:D21"/>
    <mergeCell ref="E19:F21"/>
    <mergeCell ref="G19:H21"/>
    <mergeCell ref="J19:K20"/>
    <mergeCell ref="A22:B24"/>
    <mergeCell ref="C22:D24"/>
    <mergeCell ref="E22:F24"/>
    <mergeCell ref="G22:H24"/>
    <mergeCell ref="A15:B17"/>
    <mergeCell ref="C15:D17"/>
    <mergeCell ref="E15:F17"/>
    <mergeCell ref="G15:H17"/>
    <mergeCell ref="L19:M20"/>
    <mergeCell ref="P11:Q11"/>
    <mergeCell ref="J13:K15"/>
    <mergeCell ref="P14:Q14"/>
    <mergeCell ref="A6:C7"/>
    <mergeCell ref="D6:F7"/>
    <mergeCell ref="G6:I7"/>
    <mergeCell ref="J7:K9"/>
    <mergeCell ref="A8:I13"/>
    <mergeCell ref="J10:K12"/>
    <mergeCell ref="N5:O5"/>
    <mergeCell ref="P5:Q5"/>
    <mergeCell ref="A4:B5"/>
    <mergeCell ref="C4:I5"/>
    <mergeCell ref="J4:K5"/>
    <mergeCell ref="L5:M5"/>
  </mergeCells>
  <printOptions/>
  <pageMargins left="0.75" right="0.75" top="1" bottom="1" header="0.5" footer="0.5"/>
  <pageSetup orientation="landscape" paperSize="9" scale="6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30"/>
  <sheetViews>
    <sheetView zoomScale="75" zoomScaleNormal="75" zoomScalePageLayoutView="0" workbookViewId="0" topLeftCell="A1">
      <selection activeCell="A8" sqref="A8:I13"/>
    </sheetView>
  </sheetViews>
  <sheetFormatPr defaultColWidth="11.00390625" defaultRowHeight="15.75"/>
  <cols>
    <col min="1" max="1" width="11.00390625" style="0" customWidth="1"/>
    <col min="2" max="2" width="8.375" style="0" customWidth="1"/>
    <col min="3" max="3" width="11.00390625" style="0" customWidth="1"/>
    <col min="4" max="4" width="8.125" style="0" customWidth="1"/>
    <col min="5" max="8" width="11.00390625" style="0" customWidth="1"/>
    <col min="9" max="9" width="8.00390625" style="0" customWidth="1"/>
    <col min="10" max="10" width="11.00390625" style="0" customWidth="1"/>
    <col min="11" max="11" width="9.875" style="0" customWidth="1"/>
    <col min="12" max="12" width="10.00390625" style="0" customWidth="1"/>
    <col min="13" max="13" width="10.125" style="0" customWidth="1"/>
  </cols>
  <sheetData>
    <row r="2" spans="1:9" ht="36">
      <c r="A2" s="701" t="s">
        <v>395</v>
      </c>
      <c r="B2" s="416"/>
      <c r="C2" s="416"/>
      <c r="D2" s="416"/>
      <c r="E2" s="416"/>
      <c r="F2" s="416"/>
      <c r="G2" s="416"/>
      <c r="H2" s="416"/>
      <c r="I2" s="416"/>
    </row>
    <row r="3" ht="16.5" thickBot="1"/>
    <row r="4" spans="1:18" ht="15.75">
      <c r="A4" s="735" t="s">
        <v>9</v>
      </c>
      <c r="B4" s="736"/>
      <c r="C4" s="827" t="s">
        <v>338</v>
      </c>
      <c r="D4" s="827"/>
      <c r="E4" s="827"/>
      <c r="F4" s="827"/>
      <c r="G4" s="827"/>
      <c r="H4" s="827"/>
      <c r="I4" s="828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18.75">
      <c r="A5" s="737"/>
      <c r="B5" s="738"/>
      <c r="C5" s="829"/>
      <c r="D5" s="829"/>
      <c r="E5" s="829"/>
      <c r="F5" s="829"/>
      <c r="G5" s="829"/>
      <c r="H5" s="829"/>
      <c r="I5" s="830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27.75" customHeight="1">
      <c r="A6" s="663" t="s">
        <v>308</v>
      </c>
      <c r="B6" s="442"/>
      <c r="C6" s="442"/>
      <c r="D6" s="442" t="s">
        <v>286</v>
      </c>
      <c r="E6" s="442"/>
      <c r="F6" s="442"/>
      <c r="G6" s="442" t="s">
        <v>521</v>
      </c>
      <c r="H6" s="442"/>
      <c r="I6" s="665"/>
      <c r="J6" s="6"/>
      <c r="K6" s="2"/>
      <c r="L6" s="2"/>
      <c r="M6" s="2"/>
      <c r="N6" s="2"/>
      <c r="O6" s="2"/>
      <c r="P6" s="2"/>
      <c r="Q6" s="2"/>
      <c r="R6" s="7"/>
    </row>
    <row r="7" spans="1:18" ht="28.5" customHeight="1">
      <c r="A7" s="664"/>
      <c r="B7" s="443"/>
      <c r="C7" s="443"/>
      <c r="D7" s="443"/>
      <c r="E7" s="443"/>
      <c r="F7" s="443"/>
      <c r="G7" s="443"/>
      <c r="H7" s="443"/>
      <c r="I7" s="666"/>
      <c r="J7" s="667" t="s">
        <v>473</v>
      </c>
      <c r="K7" s="506"/>
      <c r="L7" s="2"/>
      <c r="M7" s="2"/>
      <c r="N7" s="2"/>
      <c r="O7" s="2"/>
      <c r="P7" s="2"/>
      <c r="Q7" s="2"/>
      <c r="R7" s="7"/>
    </row>
    <row r="8" spans="1:18" ht="15.75">
      <c r="A8" s="447" t="s">
        <v>339</v>
      </c>
      <c r="B8" s="448"/>
      <c r="C8" s="448"/>
      <c r="D8" s="448"/>
      <c r="E8" s="448"/>
      <c r="F8" s="448"/>
      <c r="G8" s="448"/>
      <c r="H8" s="448"/>
      <c r="I8" s="449"/>
      <c r="J8" s="668"/>
      <c r="K8" s="669"/>
      <c r="L8" s="90"/>
      <c r="M8" s="17"/>
      <c r="N8" s="2"/>
      <c r="O8" s="2"/>
      <c r="P8" s="2"/>
      <c r="Q8" s="2"/>
      <c r="R8" s="7"/>
    </row>
    <row r="9" spans="1:18" ht="24" customHeight="1">
      <c r="A9" s="450"/>
      <c r="B9" s="451"/>
      <c r="C9" s="451"/>
      <c r="D9" s="451"/>
      <c r="E9" s="451"/>
      <c r="F9" s="451"/>
      <c r="G9" s="451"/>
      <c r="H9" s="451"/>
      <c r="I9" s="452"/>
      <c r="J9" s="670"/>
      <c r="K9" s="508"/>
      <c r="L9" s="2"/>
      <c r="M9" s="2"/>
      <c r="N9" s="2"/>
      <c r="O9" s="2"/>
      <c r="P9" s="2"/>
      <c r="Q9" s="2"/>
      <c r="R9" s="7"/>
    </row>
    <row r="10" spans="1:18" ht="19.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667" t="s">
        <v>474</v>
      </c>
      <c r="K10" s="506"/>
      <c r="L10" s="2"/>
      <c r="M10" s="2"/>
      <c r="N10" s="2"/>
      <c r="O10" s="2"/>
      <c r="P10" s="2"/>
      <c r="Q10" s="2"/>
      <c r="R10" s="7"/>
    </row>
    <row r="11" spans="1:18" ht="15.75">
      <c r="A11" s="450"/>
      <c r="B11" s="451"/>
      <c r="C11" s="451"/>
      <c r="D11" s="451"/>
      <c r="E11" s="451"/>
      <c r="F11" s="451"/>
      <c r="G11" s="451"/>
      <c r="H11" s="451"/>
      <c r="I11" s="452"/>
      <c r="J11" s="668"/>
      <c r="K11" s="669"/>
      <c r="L11" s="2"/>
      <c r="M11" s="83"/>
      <c r="N11" s="80"/>
      <c r="O11" s="19"/>
      <c r="P11" s="592"/>
      <c r="Q11" s="592"/>
      <c r="R11" s="7"/>
    </row>
    <row r="12" spans="1:18" ht="15.75">
      <c r="A12" s="450"/>
      <c r="B12" s="451"/>
      <c r="C12" s="451"/>
      <c r="D12" s="451"/>
      <c r="E12" s="451"/>
      <c r="F12" s="451"/>
      <c r="G12" s="451"/>
      <c r="H12" s="451"/>
      <c r="I12" s="452"/>
      <c r="J12" s="670"/>
      <c r="K12" s="508"/>
      <c r="L12" s="2"/>
      <c r="M12" s="2"/>
      <c r="N12" s="2"/>
      <c r="O12" s="2"/>
      <c r="P12" s="2"/>
      <c r="Q12" s="2"/>
      <c r="R12" s="7"/>
    </row>
    <row r="13" spans="1:18" ht="19.5" customHeight="1">
      <c r="A13" s="453"/>
      <c r="B13" s="454"/>
      <c r="C13" s="454"/>
      <c r="D13" s="454"/>
      <c r="E13" s="454"/>
      <c r="F13" s="454"/>
      <c r="G13" s="454"/>
      <c r="H13" s="454"/>
      <c r="I13" s="554"/>
      <c r="J13" s="667" t="s">
        <v>475</v>
      </c>
      <c r="K13" s="506"/>
      <c r="L13" s="2"/>
      <c r="M13" s="2"/>
      <c r="N13" s="2"/>
      <c r="O13" s="2"/>
      <c r="P13" s="2"/>
      <c r="Q13" s="2"/>
      <c r="R13" s="7"/>
    </row>
    <row r="14" spans="1:18" ht="15.75">
      <c r="A14" s="6"/>
      <c r="B14" s="2"/>
      <c r="C14" s="2"/>
      <c r="D14" s="2"/>
      <c r="E14" s="2"/>
      <c r="F14" s="2"/>
      <c r="G14" s="2"/>
      <c r="H14" s="2"/>
      <c r="I14" s="7"/>
      <c r="J14" s="668"/>
      <c r="K14" s="669"/>
      <c r="L14" s="2"/>
      <c r="M14" s="2"/>
      <c r="N14" s="19"/>
      <c r="O14" s="17"/>
      <c r="P14" s="722"/>
      <c r="Q14" s="722"/>
      <c r="R14" s="111"/>
    </row>
    <row r="15" spans="1:18" ht="23.25" customHeight="1">
      <c r="A15" s="428" t="s">
        <v>11</v>
      </c>
      <c r="B15" s="429"/>
      <c r="C15" s="641" t="s">
        <v>10</v>
      </c>
      <c r="D15" s="641"/>
      <c r="E15" s="641" t="s">
        <v>557</v>
      </c>
      <c r="F15" s="641"/>
      <c r="G15" s="641" t="s">
        <v>558</v>
      </c>
      <c r="H15" s="641"/>
      <c r="I15" s="7"/>
      <c r="J15" s="670"/>
      <c r="K15" s="508"/>
      <c r="L15" s="1"/>
      <c r="M15" s="2"/>
      <c r="N15" s="2"/>
      <c r="O15" s="2"/>
      <c r="P15" s="2"/>
      <c r="Q15" s="2"/>
      <c r="R15" s="7"/>
    </row>
    <row r="16" spans="1:18" ht="15" customHeight="1">
      <c r="A16" s="428"/>
      <c r="B16" s="429"/>
      <c r="C16" s="641"/>
      <c r="D16" s="641"/>
      <c r="E16" s="641"/>
      <c r="F16" s="641"/>
      <c r="G16" s="641"/>
      <c r="H16" s="641"/>
      <c r="I16" s="7"/>
      <c r="J16" s="9"/>
      <c r="K16" s="4"/>
      <c r="L16" s="4"/>
      <c r="M16" s="4"/>
      <c r="N16" s="4"/>
      <c r="O16" s="4"/>
      <c r="P16" s="4"/>
      <c r="Q16" s="4"/>
      <c r="R16" s="110"/>
    </row>
    <row r="17" spans="1:18" ht="15.75">
      <c r="A17" s="428"/>
      <c r="B17" s="429"/>
      <c r="C17" s="641"/>
      <c r="D17" s="641"/>
      <c r="E17" s="641"/>
      <c r="F17" s="641"/>
      <c r="G17" s="641"/>
      <c r="H17" s="641"/>
      <c r="I17" s="7"/>
      <c r="J17" s="6"/>
      <c r="K17" s="2"/>
      <c r="L17" s="2"/>
      <c r="M17" s="2"/>
      <c r="N17" s="2"/>
      <c r="O17" s="2"/>
      <c r="P17" s="2"/>
      <c r="Q17" s="2"/>
      <c r="R17" s="7"/>
    </row>
    <row r="18" spans="1:18" ht="22.5" customHeight="1">
      <c r="A18" s="6"/>
      <c r="B18" s="2"/>
      <c r="C18" s="2"/>
      <c r="D18" s="2"/>
      <c r="E18" s="2"/>
      <c r="F18" s="2"/>
      <c r="G18" s="2"/>
      <c r="H18" s="2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5.75">
      <c r="A19" s="637" t="s">
        <v>472</v>
      </c>
      <c r="B19" s="532"/>
      <c r="C19" s="532" t="s">
        <v>28</v>
      </c>
      <c r="D19" s="532"/>
      <c r="E19" s="532" t="s">
        <v>62</v>
      </c>
      <c r="F19" s="532"/>
      <c r="G19" s="532" t="s">
        <v>59</v>
      </c>
      <c r="H19" s="532"/>
      <c r="I19" s="7"/>
      <c r="J19" s="677" t="s">
        <v>13</v>
      </c>
      <c r="K19" s="589"/>
      <c r="L19" s="589" t="s">
        <v>10</v>
      </c>
      <c r="M19" s="589"/>
      <c r="N19" s="589" t="s">
        <v>559</v>
      </c>
      <c r="O19" s="589" t="s">
        <v>560</v>
      </c>
      <c r="P19" s="589">
        <v>2015</v>
      </c>
      <c r="Q19" s="589">
        <v>2016</v>
      </c>
      <c r="R19" s="682">
        <v>2017</v>
      </c>
    </row>
    <row r="20" spans="1:18" ht="15.75">
      <c r="A20" s="637"/>
      <c r="B20" s="532"/>
      <c r="C20" s="532"/>
      <c r="D20" s="532"/>
      <c r="E20" s="532"/>
      <c r="F20" s="532"/>
      <c r="G20" s="532"/>
      <c r="H20" s="532"/>
      <c r="I20" s="7"/>
      <c r="J20" s="677"/>
      <c r="K20" s="589"/>
      <c r="L20" s="589"/>
      <c r="M20" s="589"/>
      <c r="N20" s="589"/>
      <c r="O20" s="589"/>
      <c r="P20" s="589"/>
      <c r="Q20" s="589"/>
      <c r="R20" s="682"/>
    </row>
    <row r="21" spans="1:18" ht="15.75">
      <c r="A21" s="637"/>
      <c r="B21" s="532"/>
      <c r="C21" s="532"/>
      <c r="D21" s="532"/>
      <c r="E21" s="532"/>
      <c r="F21" s="532"/>
      <c r="G21" s="532"/>
      <c r="H21" s="532"/>
      <c r="I21" s="7"/>
      <c r="J21" s="6"/>
      <c r="K21" s="2"/>
      <c r="L21" s="2"/>
      <c r="M21" s="2"/>
      <c r="N21" s="2"/>
      <c r="O21" s="2"/>
      <c r="P21" s="2"/>
      <c r="Q21" s="2"/>
      <c r="R21" s="7"/>
    </row>
    <row r="22" spans="1:18" ht="15.75">
      <c r="A22" s="637" t="s">
        <v>342</v>
      </c>
      <c r="B22" s="532"/>
      <c r="C22" s="532" t="s">
        <v>28</v>
      </c>
      <c r="D22" s="532"/>
      <c r="E22" s="532" t="s">
        <v>62</v>
      </c>
      <c r="F22" s="532"/>
      <c r="G22" s="532" t="s">
        <v>59</v>
      </c>
      <c r="H22" s="532"/>
      <c r="I22" s="7"/>
      <c r="J22" s="819" t="s">
        <v>478</v>
      </c>
      <c r="K22" s="812"/>
      <c r="L22" s="812" t="s">
        <v>28</v>
      </c>
      <c r="M22" s="812"/>
      <c r="N22" s="811" t="s">
        <v>62</v>
      </c>
      <c r="O22" s="811" t="s">
        <v>59</v>
      </c>
      <c r="P22" s="811" t="s">
        <v>59</v>
      </c>
      <c r="Q22" s="811"/>
      <c r="R22" s="810"/>
    </row>
    <row r="23" spans="1:18" ht="15.75">
      <c r="A23" s="637"/>
      <c r="B23" s="532"/>
      <c r="C23" s="532"/>
      <c r="D23" s="532"/>
      <c r="E23" s="532"/>
      <c r="F23" s="532"/>
      <c r="G23" s="532"/>
      <c r="H23" s="532"/>
      <c r="I23" s="7"/>
      <c r="J23" s="812"/>
      <c r="K23" s="812"/>
      <c r="L23" s="812"/>
      <c r="M23" s="812"/>
      <c r="N23" s="811"/>
      <c r="O23" s="811"/>
      <c r="P23" s="811"/>
      <c r="Q23" s="811"/>
      <c r="R23" s="810"/>
    </row>
    <row r="24" spans="1:18" ht="15.75">
      <c r="A24" s="637"/>
      <c r="B24" s="532"/>
      <c r="C24" s="532"/>
      <c r="D24" s="532"/>
      <c r="E24" s="532"/>
      <c r="F24" s="532"/>
      <c r="G24" s="532"/>
      <c r="H24" s="532"/>
      <c r="I24" s="7"/>
      <c r="J24" s="812" t="s">
        <v>173</v>
      </c>
      <c r="K24" s="812"/>
      <c r="L24" s="812" t="s">
        <v>28</v>
      </c>
      <c r="M24" s="812"/>
      <c r="N24" s="811" t="s">
        <v>62</v>
      </c>
      <c r="O24" s="811" t="s">
        <v>59</v>
      </c>
      <c r="P24" s="811" t="s">
        <v>62</v>
      </c>
      <c r="Q24" s="811">
        <v>0.1</v>
      </c>
      <c r="R24" s="810">
        <v>1</v>
      </c>
    </row>
    <row r="25" spans="1:18" ht="15.75">
      <c r="A25" s="6"/>
      <c r="B25" s="2"/>
      <c r="C25" s="2"/>
      <c r="D25" s="2"/>
      <c r="E25" s="2"/>
      <c r="F25" s="2"/>
      <c r="G25" s="2"/>
      <c r="H25" s="2"/>
      <c r="I25" s="7"/>
      <c r="J25" s="506"/>
      <c r="K25" s="523"/>
      <c r="L25" s="812"/>
      <c r="M25" s="812"/>
      <c r="N25" s="812"/>
      <c r="O25" s="812"/>
      <c r="P25" s="812"/>
      <c r="Q25" s="523"/>
      <c r="R25" s="683"/>
    </row>
    <row r="26" spans="1:18" ht="15.75">
      <c r="A26" s="6"/>
      <c r="B26" s="2"/>
      <c r="C26" s="2"/>
      <c r="D26" s="2"/>
      <c r="E26" s="2"/>
      <c r="F26" s="2"/>
      <c r="G26" s="2"/>
      <c r="H26" s="2"/>
      <c r="I26" s="7"/>
      <c r="J26" s="821"/>
      <c r="K26" s="821"/>
      <c r="L26" s="821"/>
      <c r="M26" s="821"/>
      <c r="N26" s="821"/>
      <c r="O26" s="821"/>
      <c r="P26" s="821"/>
      <c r="Q26" s="824"/>
      <c r="R26" s="825"/>
    </row>
    <row r="27" spans="1:18" ht="16.5" thickBot="1">
      <c r="A27" s="6"/>
      <c r="B27" s="2"/>
      <c r="C27" s="2"/>
      <c r="D27" s="2"/>
      <c r="E27" s="2"/>
      <c r="F27" s="2"/>
      <c r="G27" s="2"/>
      <c r="H27" s="2"/>
      <c r="I27" s="32"/>
      <c r="J27" s="823"/>
      <c r="K27" s="822"/>
      <c r="L27" s="822"/>
      <c r="M27" s="822"/>
      <c r="N27" s="822"/>
      <c r="O27" s="822"/>
      <c r="P27" s="822"/>
      <c r="Q27" s="822"/>
      <c r="R27" s="826"/>
    </row>
    <row r="28" spans="1:18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15" customHeight="1"/>
    <row r="45" ht="15" customHeight="1"/>
    <row r="47" ht="15" customHeight="1"/>
    <row r="49" ht="15" customHeight="1"/>
    <row r="50" ht="27.75" customHeight="1"/>
    <row r="51" ht="15" customHeight="1"/>
    <row r="52" ht="27.75" customHeight="1"/>
  </sheetData>
  <sheetProtection/>
  <mergeCells count="56">
    <mergeCell ref="A2:I2"/>
    <mergeCell ref="C15:D17"/>
    <mergeCell ref="E15:F17"/>
    <mergeCell ref="G15:H17"/>
    <mergeCell ref="A4:B5"/>
    <mergeCell ref="C4:I5"/>
    <mergeCell ref="A6:C7"/>
    <mergeCell ref="D6:F7"/>
    <mergeCell ref="G6:I7"/>
    <mergeCell ref="A8:I13"/>
    <mergeCell ref="A15:B17"/>
    <mergeCell ref="P14:Q14"/>
    <mergeCell ref="J4:K5"/>
    <mergeCell ref="L5:M5"/>
    <mergeCell ref="N5:O5"/>
    <mergeCell ref="P5:Q5"/>
    <mergeCell ref="J7:K9"/>
    <mergeCell ref="J10:K12"/>
    <mergeCell ref="P11:Q11"/>
    <mergeCell ref="J13:K15"/>
    <mergeCell ref="A19:B21"/>
    <mergeCell ref="C19:D21"/>
    <mergeCell ref="E19:F21"/>
    <mergeCell ref="G19:H21"/>
    <mergeCell ref="A22:B24"/>
    <mergeCell ref="C22:D24"/>
    <mergeCell ref="E22:F24"/>
    <mergeCell ref="G22:H24"/>
    <mergeCell ref="P22:P23"/>
    <mergeCell ref="R19:R20"/>
    <mergeCell ref="J19:K20"/>
    <mergeCell ref="L19:M20"/>
    <mergeCell ref="N19:N20"/>
    <mergeCell ref="O19:O20"/>
    <mergeCell ref="P19:P20"/>
    <mergeCell ref="Q19:Q20"/>
    <mergeCell ref="O26:O27"/>
    <mergeCell ref="Q26:Q27"/>
    <mergeCell ref="R26:R27"/>
    <mergeCell ref="J22:K23"/>
    <mergeCell ref="L22:M23"/>
    <mergeCell ref="N22:N23"/>
    <mergeCell ref="O22:O23"/>
    <mergeCell ref="R22:R23"/>
    <mergeCell ref="Q24:Q25"/>
    <mergeCell ref="R24:R25"/>
    <mergeCell ref="P26:P27"/>
    <mergeCell ref="Q22:Q23"/>
    <mergeCell ref="P24:P25"/>
    <mergeCell ref="J26:K27"/>
    <mergeCell ref="L26:M27"/>
    <mergeCell ref="J24:K25"/>
    <mergeCell ref="L24:M25"/>
    <mergeCell ref="N24:N25"/>
    <mergeCell ref="O24:O25"/>
    <mergeCell ref="N26:N27"/>
  </mergeCells>
  <printOptions/>
  <pageMargins left="0.75" right="0.75" top="1" bottom="1" header="0.5" footer="0.5"/>
  <pageSetup orientation="landscape" paperSize="9" scale="6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I27" sqref="I27"/>
    </sheetView>
  </sheetViews>
  <sheetFormatPr defaultColWidth="9.00390625" defaultRowHeight="15.75"/>
  <cols>
    <col min="1" max="1" width="7.25390625" style="0" customWidth="1"/>
    <col min="2" max="2" width="6.00390625" style="0" customWidth="1"/>
    <col min="3" max="4" width="6.875" style="0" customWidth="1"/>
    <col min="5" max="5" width="7.75390625" style="0" customWidth="1"/>
    <col min="6" max="6" width="7.125" style="0" customWidth="1"/>
    <col min="7" max="7" width="6.875" style="0" customWidth="1"/>
    <col min="8" max="8" width="7.875" style="0" customWidth="1"/>
    <col min="9" max="9" width="7.00390625" style="0" customWidth="1"/>
    <col min="10" max="11" width="5.625" style="0" customWidth="1"/>
    <col min="12" max="12" width="5.375" style="0" customWidth="1"/>
    <col min="13" max="13" width="7.50390625" style="0" customWidth="1"/>
    <col min="14" max="14" width="7.625" style="0" customWidth="1"/>
    <col min="15" max="15" width="7.75390625" style="0" customWidth="1"/>
    <col min="16" max="16" width="7.875" style="0" customWidth="1"/>
  </cols>
  <sheetData>
    <row r="1" spans="1:9" ht="21">
      <c r="A1" s="751" t="s">
        <v>400</v>
      </c>
      <c r="B1" s="751"/>
      <c r="C1" s="751"/>
      <c r="D1" s="751"/>
      <c r="E1" s="751"/>
      <c r="F1" s="751"/>
      <c r="G1" s="751"/>
      <c r="H1" s="751"/>
      <c r="I1" s="106"/>
    </row>
    <row r="2" ht="16.5" thickBot="1"/>
    <row r="3" spans="1:16" ht="15.75">
      <c r="A3" s="838" t="s">
        <v>9</v>
      </c>
      <c r="B3" s="839"/>
      <c r="C3" s="842" t="s">
        <v>352</v>
      </c>
      <c r="D3" s="842"/>
      <c r="E3" s="842"/>
      <c r="F3" s="842"/>
      <c r="G3" s="842"/>
      <c r="H3" s="842"/>
      <c r="I3" s="843"/>
      <c r="J3" s="26"/>
      <c r="K3" s="26"/>
      <c r="L3" s="26"/>
      <c r="M3" s="26"/>
      <c r="N3" s="26"/>
      <c r="O3" s="26"/>
      <c r="P3" s="28"/>
    </row>
    <row r="4" spans="1:16" ht="15.75">
      <c r="A4" s="840"/>
      <c r="B4" s="841"/>
      <c r="C4" s="844"/>
      <c r="D4" s="844"/>
      <c r="E4" s="844"/>
      <c r="F4" s="844"/>
      <c r="G4" s="844"/>
      <c r="H4" s="844"/>
      <c r="I4" s="845"/>
      <c r="J4" s="2"/>
      <c r="K4" s="2"/>
      <c r="L4" s="2"/>
      <c r="M4" s="2"/>
      <c r="N4" s="2"/>
      <c r="O4" s="2"/>
      <c r="P4" s="7"/>
    </row>
    <row r="5" spans="1:16" ht="15.75">
      <c r="A5" s="846" t="s">
        <v>279</v>
      </c>
      <c r="B5" s="847"/>
      <c r="C5" s="847"/>
      <c r="D5" s="847" t="s">
        <v>286</v>
      </c>
      <c r="E5" s="847"/>
      <c r="F5" s="847"/>
      <c r="G5" s="847" t="s">
        <v>423</v>
      </c>
      <c r="H5" s="847"/>
      <c r="I5" s="850"/>
      <c r="J5" s="2"/>
      <c r="K5" s="2"/>
      <c r="L5" s="2"/>
      <c r="M5" s="2"/>
      <c r="N5" s="2"/>
      <c r="O5" s="2"/>
      <c r="P5" s="7"/>
    </row>
    <row r="6" spans="1:16" ht="15.75">
      <c r="A6" s="848"/>
      <c r="B6" s="849"/>
      <c r="C6" s="849"/>
      <c r="D6" s="849"/>
      <c r="E6" s="849"/>
      <c r="F6" s="849"/>
      <c r="G6" s="849"/>
      <c r="H6" s="849"/>
      <c r="I6" s="851"/>
      <c r="J6" s="2"/>
      <c r="K6" s="2"/>
      <c r="L6" s="2"/>
      <c r="M6" s="2"/>
      <c r="N6" s="2"/>
      <c r="O6" s="2"/>
      <c r="P6" s="7"/>
    </row>
    <row r="7" spans="1:16" ht="15.75">
      <c r="A7" s="447" t="s">
        <v>353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11.25" customHeight="1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12" customHeight="1">
      <c r="A12" s="453"/>
      <c r="B12" s="454"/>
      <c r="C12" s="454"/>
      <c r="D12" s="454"/>
      <c r="E12" s="454"/>
      <c r="F12" s="454"/>
      <c r="G12" s="454"/>
      <c r="H12" s="454"/>
      <c r="I12" s="854"/>
      <c r="J12" s="2"/>
      <c r="K12" s="2"/>
      <c r="L12" s="2"/>
      <c r="M12" s="2"/>
      <c r="N12" s="2"/>
      <c r="O12" s="2"/>
      <c r="P12" s="7"/>
    </row>
    <row r="13" spans="1:16" ht="13.5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1:16" ht="15.75">
      <c r="A14" s="835" t="s">
        <v>19</v>
      </c>
      <c r="B14" s="833"/>
      <c r="C14" s="833" t="s">
        <v>10</v>
      </c>
      <c r="D14" s="833"/>
      <c r="E14" s="833">
        <v>2014</v>
      </c>
      <c r="F14" s="833">
        <v>2015</v>
      </c>
      <c r="G14" s="833" t="s">
        <v>17</v>
      </c>
      <c r="H14" s="833" t="s">
        <v>18</v>
      </c>
      <c r="I14" s="833" t="s">
        <v>21</v>
      </c>
      <c r="J14" s="833"/>
      <c r="K14" s="833" t="s">
        <v>10</v>
      </c>
      <c r="L14" s="833"/>
      <c r="M14" s="833">
        <v>2014</v>
      </c>
      <c r="N14" s="833">
        <v>2015</v>
      </c>
      <c r="O14" s="833" t="s">
        <v>17</v>
      </c>
      <c r="P14" s="834" t="s">
        <v>18</v>
      </c>
    </row>
    <row r="15" spans="1:16" ht="15.75">
      <c r="A15" s="835"/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4"/>
    </row>
    <row r="16" spans="1:16" ht="12.75" customHeight="1">
      <c r="A16" s="6"/>
      <c r="B16" s="2"/>
      <c r="C16" s="2"/>
      <c r="D16" s="2"/>
      <c r="E16" s="2"/>
      <c r="F16" s="2"/>
      <c r="G16" s="2"/>
      <c r="H16" s="3"/>
      <c r="I16" s="1"/>
      <c r="J16" s="2"/>
      <c r="K16" s="2"/>
      <c r="L16" s="2"/>
      <c r="M16" s="2"/>
      <c r="N16" s="2"/>
      <c r="O16" s="2"/>
      <c r="P16" s="7"/>
    </row>
    <row r="17" spans="1:16" ht="15.75">
      <c r="A17" s="678" t="s">
        <v>70</v>
      </c>
      <c r="B17" s="506"/>
      <c r="C17" s="681" t="s">
        <v>71</v>
      </c>
      <c r="D17" s="506"/>
      <c r="E17" s="681">
        <v>158</v>
      </c>
      <c r="F17" s="681">
        <v>120</v>
      </c>
      <c r="G17" s="719">
        <f>+(F17-E17)/E17</f>
        <v>-0.24050632911392406</v>
      </c>
      <c r="H17" s="523" t="str">
        <f>+IF(G17&gt;0,"Positivo","Negativo")</f>
        <v>Negativo</v>
      </c>
      <c r="I17" s="681" t="s">
        <v>34</v>
      </c>
      <c r="J17" s="506"/>
      <c r="K17" s="498" t="s">
        <v>496</v>
      </c>
      <c r="L17" s="499"/>
      <c r="M17" s="836">
        <v>0</v>
      </c>
      <c r="N17" s="836"/>
      <c r="O17" s="744" t="e">
        <f>+(N17-M17)/M17</f>
        <v>#DIV/0!</v>
      </c>
      <c r="P17" s="683" t="e">
        <f>+IF(O17&gt;0,"Negativo","Positivo")</f>
        <v>#DIV/0!</v>
      </c>
    </row>
    <row r="18" spans="1:16" ht="15.75">
      <c r="A18" s="670"/>
      <c r="B18" s="508"/>
      <c r="C18" s="507"/>
      <c r="D18" s="508"/>
      <c r="E18" s="507"/>
      <c r="F18" s="507"/>
      <c r="G18" s="720"/>
      <c r="H18" s="524"/>
      <c r="I18" s="507"/>
      <c r="J18" s="508"/>
      <c r="K18" s="500"/>
      <c r="L18" s="501"/>
      <c r="M18" s="507"/>
      <c r="N18" s="507"/>
      <c r="O18" s="745"/>
      <c r="P18" s="684"/>
    </row>
    <row r="19" spans="1:16" ht="12.75" customHeight="1">
      <c r="A19" s="6"/>
      <c r="B19" s="2"/>
      <c r="C19" s="2"/>
      <c r="D19" s="2"/>
      <c r="E19" s="2"/>
      <c r="F19" s="2"/>
      <c r="G19" s="2"/>
      <c r="H19" s="3"/>
      <c r="I19" s="1"/>
      <c r="J19" s="2"/>
      <c r="K19" s="2"/>
      <c r="L19" s="2"/>
      <c r="M19" s="2"/>
      <c r="N19" s="2"/>
      <c r="O19" s="2"/>
      <c r="P19" s="7"/>
    </row>
    <row r="20" spans="1:16" ht="15.75">
      <c r="A20" s="835" t="s">
        <v>20</v>
      </c>
      <c r="B20" s="833"/>
      <c r="C20" s="833" t="s">
        <v>10</v>
      </c>
      <c r="D20" s="833"/>
      <c r="E20" s="833">
        <v>2014</v>
      </c>
      <c r="F20" s="833">
        <v>2015</v>
      </c>
      <c r="G20" s="833" t="s">
        <v>17</v>
      </c>
      <c r="H20" s="833" t="s">
        <v>18</v>
      </c>
      <c r="I20" s="833" t="s">
        <v>16</v>
      </c>
      <c r="J20" s="833"/>
      <c r="K20" s="833" t="s">
        <v>10</v>
      </c>
      <c r="L20" s="833"/>
      <c r="M20" s="833">
        <v>2014</v>
      </c>
      <c r="N20" s="833">
        <v>2015</v>
      </c>
      <c r="O20" s="833" t="s">
        <v>17</v>
      </c>
      <c r="P20" s="834" t="s">
        <v>18</v>
      </c>
    </row>
    <row r="21" spans="1:16" ht="15.75">
      <c r="A21" s="835"/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4"/>
    </row>
    <row r="22" spans="1:16" ht="15.75">
      <c r="A22" s="6"/>
      <c r="B22" s="2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2"/>
      <c r="P22" s="7"/>
    </row>
    <row r="23" spans="1:16" ht="15.75" customHeight="1">
      <c r="A23" s="678" t="s">
        <v>75</v>
      </c>
      <c r="B23" s="506"/>
      <c r="C23" s="681" t="s">
        <v>74</v>
      </c>
      <c r="D23" s="506"/>
      <c r="E23" s="681">
        <v>4</v>
      </c>
      <c r="F23" s="681">
        <v>4</v>
      </c>
      <c r="G23" s="744"/>
      <c r="H23" s="523" t="str">
        <f>+IF(G23&gt;0,"Positivo","Negativo")</f>
        <v>Negativo</v>
      </c>
      <c r="I23" s="678" t="s">
        <v>73</v>
      </c>
      <c r="J23" s="506"/>
      <c r="K23" s="681" t="s">
        <v>72</v>
      </c>
      <c r="L23" s="506"/>
      <c r="M23" s="680">
        <v>1</v>
      </c>
      <c r="N23" s="679">
        <v>0.65</v>
      </c>
      <c r="O23" s="744"/>
      <c r="P23" s="683"/>
    </row>
    <row r="24" spans="1:16" ht="15.75">
      <c r="A24" s="670"/>
      <c r="B24" s="508"/>
      <c r="C24" s="507"/>
      <c r="D24" s="508"/>
      <c r="E24" s="507"/>
      <c r="F24" s="507"/>
      <c r="G24" s="745"/>
      <c r="H24" s="524"/>
      <c r="I24" s="670"/>
      <c r="J24" s="508"/>
      <c r="K24" s="507"/>
      <c r="L24" s="508"/>
      <c r="M24" s="507"/>
      <c r="N24" s="507"/>
      <c r="O24" s="745"/>
      <c r="P24" s="684"/>
    </row>
    <row r="25" spans="1:16" ht="15.75" customHeight="1">
      <c r="A25" s="678" t="s">
        <v>33</v>
      </c>
      <c r="B25" s="506"/>
      <c r="C25" s="681" t="s">
        <v>76</v>
      </c>
      <c r="D25" s="506"/>
      <c r="E25" s="762">
        <v>350</v>
      </c>
      <c r="F25" s="762">
        <v>250</v>
      </c>
      <c r="G25" s="744">
        <f>+(F25-E25)/E25</f>
        <v>-0.2857142857142857</v>
      </c>
      <c r="H25" s="523"/>
      <c r="I25" s="2"/>
      <c r="J25" s="2"/>
      <c r="K25" s="2"/>
      <c r="L25" s="2"/>
      <c r="M25" s="2"/>
      <c r="N25" s="2"/>
      <c r="O25" s="2"/>
      <c r="P25" s="7"/>
    </row>
    <row r="26" spans="1:16" ht="12" customHeight="1" thickBot="1">
      <c r="A26" s="689"/>
      <c r="B26" s="690"/>
      <c r="C26" s="687"/>
      <c r="D26" s="690"/>
      <c r="E26" s="763"/>
      <c r="F26" s="763"/>
      <c r="G26" s="745"/>
      <c r="H26" s="524"/>
      <c r="I26" s="2"/>
      <c r="J26" s="2"/>
      <c r="K26" s="2"/>
      <c r="L26" s="2"/>
      <c r="M26" s="2"/>
      <c r="N26" s="2"/>
      <c r="O26" s="2"/>
      <c r="P26" s="7"/>
    </row>
    <row r="27" spans="1:16" ht="23.25" customHeight="1">
      <c r="A27" s="681" t="s">
        <v>26</v>
      </c>
      <c r="B27" s="506"/>
      <c r="C27" s="681" t="s">
        <v>27</v>
      </c>
      <c r="D27" s="506"/>
      <c r="E27" s="679">
        <v>0.98</v>
      </c>
      <c r="F27" s="679">
        <v>0.98</v>
      </c>
      <c r="G27" s="744">
        <f>+(F27-E27)/E27</f>
        <v>0</v>
      </c>
      <c r="H27" s="523"/>
      <c r="I27" s="2"/>
      <c r="J27" s="2"/>
      <c r="K27" s="2"/>
      <c r="L27" s="2"/>
      <c r="M27" s="2"/>
      <c r="N27" s="2"/>
      <c r="O27" s="2"/>
      <c r="P27" s="7"/>
    </row>
    <row r="28" spans="1:16" ht="22.5" customHeight="1" thickBot="1">
      <c r="A28" s="741"/>
      <c r="B28" s="669"/>
      <c r="C28" s="741"/>
      <c r="D28" s="669"/>
      <c r="E28" s="741"/>
      <c r="F28" s="507"/>
      <c r="G28" s="831"/>
      <c r="H28" s="832"/>
      <c r="I28" s="30"/>
      <c r="J28" s="30"/>
      <c r="K28" s="30"/>
      <c r="L28" s="30"/>
      <c r="M28" s="30"/>
      <c r="N28" s="30"/>
      <c r="O28" s="30"/>
      <c r="P28" s="32"/>
    </row>
    <row r="29" spans="1:5" ht="15.75">
      <c r="A29" s="92"/>
      <c r="B29" s="92"/>
      <c r="C29" s="92"/>
      <c r="D29" s="92"/>
      <c r="E29" s="837"/>
    </row>
    <row r="30" spans="1:5" ht="15.75">
      <c r="A30" s="92"/>
      <c r="B30" s="92"/>
      <c r="C30" s="92"/>
      <c r="D30" s="92"/>
      <c r="E30" s="837"/>
    </row>
  </sheetData>
  <sheetProtection/>
  <mergeCells count="68">
    <mergeCell ref="G5:I6"/>
    <mergeCell ref="A7:I12"/>
    <mergeCell ref="A14:B15"/>
    <mergeCell ref="C14:D15"/>
    <mergeCell ref="E14:E15"/>
    <mergeCell ref="F14:F15"/>
    <mergeCell ref="G14:G15"/>
    <mergeCell ref="H14:H15"/>
    <mergeCell ref="E29:E30"/>
    <mergeCell ref="A1:H1"/>
    <mergeCell ref="A3:B4"/>
    <mergeCell ref="C3:I4"/>
    <mergeCell ref="A5:C6"/>
    <mergeCell ref="D5:F6"/>
    <mergeCell ref="I17:J18"/>
    <mergeCell ref="K17:L18"/>
    <mergeCell ref="I14:J15"/>
    <mergeCell ref="K14:L15"/>
    <mergeCell ref="M14:M15"/>
    <mergeCell ref="N14:N15"/>
    <mergeCell ref="A17:B18"/>
    <mergeCell ref="C17:D18"/>
    <mergeCell ref="E17:E18"/>
    <mergeCell ref="F17:F18"/>
    <mergeCell ref="G17:G18"/>
    <mergeCell ref="H17:H18"/>
    <mergeCell ref="M17:M18"/>
    <mergeCell ref="N17:N18"/>
    <mergeCell ref="O17:O18"/>
    <mergeCell ref="P17:P18"/>
    <mergeCell ref="O14:O15"/>
    <mergeCell ref="P14:P15"/>
    <mergeCell ref="O20:O21"/>
    <mergeCell ref="P20:P21"/>
    <mergeCell ref="G20:G21"/>
    <mergeCell ref="H20:H21"/>
    <mergeCell ref="I20:J21"/>
    <mergeCell ref="K20:L21"/>
    <mergeCell ref="A23:B24"/>
    <mergeCell ref="C23:D24"/>
    <mergeCell ref="E23:E24"/>
    <mergeCell ref="F23:F24"/>
    <mergeCell ref="M20:M21"/>
    <mergeCell ref="N20:N21"/>
    <mergeCell ref="A20:B21"/>
    <mergeCell ref="C20:D21"/>
    <mergeCell ref="E20:E21"/>
    <mergeCell ref="F20:F21"/>
    <mergeCell ref="E25:E26"/>
    <mergeCell ref="F25:F26"/>
    <mergeCell ref="M23:M24"/>
    <mergeCell ref="N23:N24"/>
    <mergeCell ref="O23:O24"/>
    <mergeCell ref="P23:P24"/>
    <mergeCell ref="G23:G24"/>
    <mergeCell ref="H23:H24"/>
    <mergeCell ref="I23:J24"/>
    <mergeCell ref="K23:L24"/>
    <mergeCell ref="A27:B28"/>
    <mergeCell ref="C27:D28"/>
    <mergeCell ref="E27:E28"/>
    <mergeCell ref="F27:F28"/>
    <mergeCell ref="G25:G26"/>
    <mergeCell ref="H25:H26"/>
    <mergeCell ref="G27:G28"/>
    <mergeCell ref="H27:H28"/>
    <mergeCell ref="A25:B26"/>
    <mergeCell ref="C25:D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G35" sqref="G35"/>
    </sheetView>
  </sheetViews>
  <sheetFormatPr defaultColWidth="9.00390625" defaultRowHeight="15.75"/>
  <cols>
    <col min="1" max="1" width="6.625" style="0" customWidth="1"/>
    <col min="2" max="2" width="6.75390625" style="0" customWidth="1"/>
    <col min="3" max="3" width="5.75390625" style="0" customWidth="1"/>
    <col min="4" max="4" width="5.875" style="0" customWidth="1"/>
    <col min="5" max="5" width="4.125" style="0" customWidth="1"/>
    <col min="6" max="6" width="6.625" style="0" customWidth="1"/>
    <col min="7" max="7" width="6.875" style="0" customWidth="1"/>
    <col min="8" max="8" width="5.75390625" style="0" customWidth="1"/>
    <col min="9" max="9" width="6.875" style="0" customWidth="1"/>
    <col min="10" max="10" width="6.50390625" style="0" customWidth="1"/>
    <col min="11" max="11" width="7.875" style="0" customWidth="1"/>
    <col min="12" max="12" width="5.375" style="0" customWidth="1"/>
    <col min="13" max="13" width="6.50390625" style="0" customWidth="1"/>
    <col min="14" max="14" width="6.00390625" style="0" customWidth="1"/>
    <col min="15" max="15" width="7.50390625" style="0" customWidth="1"/>
    <col min="16" max="16" width="6.50390625" style="0" customWidth="1"/>
    <col min="17" max="17" width="6.625" style="0" customWidth="1"/>
    <col min="18" max="18" width="6.375" style="0" customWidth="1"/>
  </cols>
  <sheetData>
    <row r="1" ht="14.25" customHeight="1"/>
    <row r="2" spans="1:9" ht="20.25" customHeight="1">
      <c r="A2" s="430" t="s">
        <v>396</v>
      </c>
      <c r="B2" s="431"/>
      <c r="C2" s="431"/>
      <c r="D2" s="431"/>
      <c r="E2" s="431"/>
      <c r="F2" s="431"/>
      <c r="G2" s="431"/>
      <c r="H2" s="431"/>
      <c r="I2" s="431"/>
    </row>
    <row r="3" ht="12" customHeight="1" thickBot="1"/>
    <row r="4" spans="1:18" ht="19.5" customHeight="1">
      <c r="A4" s="418" t="s">
        <v>9</v>
      </c>
      <c r="B4" s="419"/>
      <c r="C4" s="422" t="s">
        <v>388</v>
      </c>
      <c r="D4" s="422"/>
      <c r="E4" s="422"/>
      <c r="F4" s="422"/>
      <c r="G4" s="422"/>
      <c r="H4" s="422"/>
      <c r="I4" s="423"/>
      <c r="J4" s="426" t="s">
        <v>12</v>
      </c>
      <c r="K4" s="427"/>
      <c r="L4" s="432">
        <v>2015</v>
      </c>
      <c r="M4" s="414"/>
      <c r="N4" s="413">
        <v>2016</v>
      </c>
      <c r="O4" s="414"/>
      <c r="P4" s="413">
        <v>2017</v>
      </c>
      <c r="Q4" s="414"/>
      <c r="R4" s="415"/>
    </row>
    <row r="5" spans="1:18" ht="9.75" customHeight="1">
      <c r="A5" s="420"/>
      <c r="B5" s="421"/>
      <c r="C5" s="424"/>
      <c r="D5" s="424"/>
      <c r="E5" s="424"/>
      <c r="F5" s="424"/>
      <c r="G5" s="424"/>
      <c r="H5" s="424"/>
      <c r="I5" s="425"/>
      <c r="J5" s="428"/>
      <c r="K5" s="429"/>
      <c r="L5" s="433"/>
      <c r="M5" s="434"/>
      <c r="N5" s="434"/>
      <c r="O5" s="434"/>
      <c r="P5" s="416"/>
      <c r="Q5" s="416"/>
      <c r="R5" s="417"/>
    </row>
    <row r="6" spans="1:18" ht="41.25" customHeight="1">
      <c r="A6" s="438" t="s">
        <v>375</v>
      </c>
      <c r="B6" s="439"/>
      <c r="C6" s="439"/>
      <c r="D6" s="442" t="s">
        <v>244</v>
      </c>
      <c r="E6" s="442"/>
      <c r="F6" s="442"/>
      <c r="G6" s="439" t="s">
        <v>380</v>
      </c>
      <c r="H6" s="439"/>
      <c r="I6" s="444"/>
      <c r="J6" s="407" t="s">
        <v>379</v>
      </c>
      <c r="K6" s="408"/>
      <c r="L6" s="2"/>
      <c r="M6" s="8"/>
      <c r="N6" s="8"/>
      <c r="O6" s="8"/>
      <c r="P6" s="2"/>
      <c r="Q6" s="2"/>
      <c r="R6" s="109"/>
    </row>
    <row r="7" spans="1:18" ht="17.25" customHeight="1" hidden="1">
      <c r="A7" s="440"/>
      <c r="B7" s="441"/>
      <c r="C7" s="441"/>
      <c r="D7" s="443"/>
      <c r="E7" s="443"/>
      <c r="F7" s="443"/>
      <c r="G7" s="441"/>
      <c r="H7" s="441"/>
      <c r="I7" s="445"/>
      <c r="J7" s="446"/>
      <c r="K7" s="377"/>
      <c r="L7" s="2"/>
      <c r="M7" s="2"/>
      <c r="N7" s="2"/>
      <c r="O7" s="2"/>
      <c r="P7" s="2"/>
      <c r="Q7" s="2"/>
      <c r="R7" s="7"/>
    </row>
    <row r="8" spans="1:18" ht="15.75">
      <c r="A8" s="447" t="s">
        <v>369</v>
      </c>
      <c r="B8" s="448"/>
      <c r="C8" s="448"/>
      <c r="D8" s="448"/>
      <c r="E8" s="448"/>
      <c r="F8" s="448"/>
      <c r="G8" s="448"/>
      <c r="H8" s="448"/>
      <c r="I8" s="449"/>
      <c r="J8" s="446"/>
      <c r="K8" s="377"/>
      <c r="L8" s="11"/>
      <c r="N8" s="2"/>
      <c r="O8" s="2"/>
      <c r="P8" s="2"/>
      <c r="Q8" s="2"/>
      <c r="R8" s="7"/>
    </row>
    <row r="9" spans="1:18" ht="10.5" customHeight="1">
      <c r="A9" s="450"/>
      <c r="B9" s="451"/>
      <c r="C9" s="451"/>
      <c r="D9" s="451"/>
      <c r="E9" s="451"/>
      <c r="F9" s="451"/>
      <c r="G9" s="451"/>
      <c r="H9" s="451"/>
      <c r="I9" s="452"/>
      <c r="J9" s="446"/>
      <c r="K9" s="377"/>
      <c r="L9" s="2"/>
      <c r="M9" s="2"/>
      <c r="N9" s="2"/>
      <c r="O9" s="2"/>
      <c r="P9" s="2"/>
      <c r="Q9" s="2"/>
      <c r="R9" s="7"/>
    </row>
    <row r="10" spans="1:18" ht="6.7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455" t="s">
        <v>382</v>
      </c>
      <c r="K10" s="456"/>
      <c r="L10" s="2"/>
      <c r="M10" s="2"/>
      <c r="N10" s="2"/>
      <c r="O10" s="2"/>
      <c r="P10" s="2"/>
      <c r="Q10" s="2"/>
      <c r="R10" s="7"/>
    </row>
    <row r="11" spans="1:18" ht="6.7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457"/>
      <c r="K11" s="458"/>
      <c r="L11" s="8"/>
      <c r="M11" s="83"/>
      <c r="N11" s="83"/>
      <c r="O11" s="8"/>
      <c r="P11" s="2"/>
      <c r="Q11" s="8"/>
      <c r="R11" s="7"/>
    </row>
    <row r="12" spans="1:18" ht="18" customHeight="1">
      <c r="A12" s="450"/>
      <c r="B12" s="451"/>
      <c r="C12" s="451"/>
      <c r="D12" s="451"/>
      <c r="E12" s="451"/>
      <c r="F12" s="451"/>
      <c r="G12" s="451"/>
      <c r="H12" s="451"/>
      <c r="I12" s="452"/>
      <c r="J12" s="457"/>
      <c r="K12" s="458"/>
      <c r="L12" s="2"/>
      <c r="M12" s="2"/>
      <c r="N12" s="2"/>
      <c r="O12" s="2"/>
      <c r="P12" s="2"/>
      <c r="Q12" s="2"/>
      <c r="R12" s="7"/>
    </row>
    <row r="13" spans="1:18" ht="0.75" customHeight="1" hidden="1">
      <c r="A13" s="453"/>
      <c r="B13" s="454"/>
      <c r="C13" s="454"/>
      <c r="D13" s="454"/>
      <c r="E13" s="454"/>
      <c r="F13" s="454"/>
      <c r="G13" s="454"/>
      <c r="H13" s="454"/>
      <c r="I13" s="454"/>
      <c r="J13" s="457"/>
      <c r="K13" s="458"/>
      <c r="L13" s="65"/>
      <c r="M13" s="65"/>
      <c r="N13" s="65"/>
      <c r="O13" s="65"/>
      <c r="P13" s="65"/>
      <c r="Q13" s="65"/>
      <c r="R13" s="7"/>
    </row>
    <row r="14" spans="1:18" ht="8.25" customHeight="1" hidden="1">
      <c r="A14" s="6"/>
      <c r="B14" s="2"/>
      <c r="C14" s="2"/>
      <c r="D14" s="2"/>
      <c r="E14" s="2"/>
      <c r="F14" s="2"/>
      <c r="G14" s="2"/>
      <c r="H14" s="2"/>
      <c r="I14" s="2"/>
      <c r="J14" s="457"/>
      <c r="K14" s="458"/>
      <c r="L14" s="2"/>
      <c r="M14" s="11"/>
      <c r="N14" s="8"/>
      <c r="O14" s="8"/>
      <c r="P14" s="2"/>
      <c r="Q14" s="2"/>
      <c r="R14" s="7"/>
    </row>
    <row r="15" spans="1:18" ht="17.25" customHeight="1">
      <c r="A15" s="381" t="s">
        <v>11</v>
      </c>
      <c r="B15" s="382"/>
      <c r="C15" s="383" t="s">
        <v>10</v>
      </c>
      <c r="D15" s="383"/>
      <c r="E15" s="384" t="s">
        <v>557</v>
      </c>
      <c r="F15" s="385"/>
      <c r="G15" s="384" t="s">
        <v>558</v>
      </c>
      <c r="H15" s="385"/>
      <c r="I15" s="2"/>
      <c r="J15" s="459"/>
      <c r="K15" s="460"/>
      <c r="L15" s="2"/>
      <c r="M15" s="2"/>
      <c r="N15" s="2"/>
      <c r="O15" s="2"/>
      <c r="P15" s="2"/>
      <c r="Q15" s="2"/>
      <c r="R15" s="7"/>
    </row>
    <row r="16" spans="1:18" ht="10.5" customHeight="1">
      <c r="A16" s="381"/>
      <c r="B16" s="382"/>
      <c r="C16" s="383"/>
      <c r="D16" s="383"/>
      <c r="E16" s="386"/>
      <c r="F16" s="387"/>
      <c r="G16" s="386"/>
      <c r="H16" s="387"/>
      <c r="I16" s="2"/>
      <c r="J16" s="399" t="s">
        <v>383</v>
      </c>
      <c r="K16" s="435"/>
      <c r="L16" s="101"/>
      <c r="M16" s="2"/>
      <c r="N16" s="2"/>
      <c r="O16" s="2"/>
      <c r="P16" s="2"/>
      <c r="Q16" s="2"/>
      <c r="R16" s="7"/>
    </row>
    <row r="17" spans="1:18" ht="9.75" customHeight="1">
      <c r="A17" s="381"/>
      <c r="B17" s="382"/>
      <c r="C17" s="383"/>
      <c r="D17" s="383"/>
      <c r="E17" s="388"/>
      <c r="F17" s="389"/>
      <c r="G17" s="388"/>
      <c r="H17" s="389"/>
      <c r="I17" s="2"/>
      <c r="J17" s="436"/>
      <c r="K17" s="437"/>
      <c r="L17" s="165"/>
      <c r="M17" s="83"/>
      <c r="N17" s="153"/>
      <c r="O17" s="19"/>
      <c r="P17" s="91"/>
      <c r="Q17" s="17"/>
      <c r="R17" s="7"/>
    </row>
    <row r="18" spans="1:18" ht="4.5" customHeight="1">
      <c r="A18" s="379" t="s">
        <v>381</v>
      </c>
      <c r="B18" s="380"/>
      <c r="C18" s="378" t="s">
        <v>28</v>
      </c>
      <c r="D18" s="378"/>
      <c r="E18" s="378" t="s">
        <v>59</v>
      </c>
      <c r="F18" s="378"/>
      <c r="G18" s="378" t="s">
        <v>59</v>
      </c>
      <c r="H18" s="378"/>
      <c r="I18" s="2"/>
      <c r="J18" s="401"/>
      <c r="K18" s="402"/>
      <c r="L18" s="105"/>
      <c r="M18" s="2"/>
      <c r="N18" s="2"/>
      <c r="O18" s="2"/>
      <c r="P18" s="2"/>
      <c r="Q18" s="2"/>
      <c r="R18" s="7"/>
    </row>
    <row r="19" spans="1:18" ht="10.5" customHeight="1">
      <c r="A19" s="379"/>
      <c r="B19" s="380"/>
      <c r="C19" s="378"/>
      <c r="D19" s="378"/>
      <c r="E19" s="378"/>
      <c r="F19" s="378"/>
      <c r="G19" s="378"/>
      <c r="H19" s="378"/>
      <c r="I19" s="7"/>
      <c r="J19" s="403" t="s">
        <v>378</v>
      </c>
      <c r="K19" s="404"/>
      <c r="L19" s="2"/>
      <c r="M19" s="2"/>
      <c r="N19" s="2"/>
      <c r="O19" s="2"/>
      <c r="P19" s="2"/>
      <c r="Q19" s="2"/>
      <c r="R19" s="7"/>
    </row>
    <row r="20" spans="1:18" ht="12.75" customHeight="1">
      <c r="A20" s="379"/>
      <c r="B20" s="380"/>
      <c r="C20" s="378"/>
      <c r="D20" s="378"/>
      <c r="E20" s="378"/>
      <c r="F20" s="378"/>
      <c r="G20" s="378"/>
      <c r="H20" s="378"/>
      <c r="I20" s="7"/>
      <c r="J20" s="405"/>
      <c r="K20" s="406"/>
      <c r="L20" s="2"/>
      <c r="M20" s="8"/>
      <c r="N20" s="2"/>
      <c r="O20" s="8"/>
      <c r="P20" s="2"/>
      <c r="Q20" s="2"/>
      <c r="R20" s="109"/>
    </row>
    <row r="21" spans="1:18" ht="11.25" customHeight="1">
      <c r="A21" s="379" t="s">
        <v>389</v>
      </c>
      <c r="B21" s="380"/>
      <c r="C21" s="378" t="s">
        <v>28</v>
      </c>
      <c r="D21" s="378"/>
      <c r="E21" s="378" t="s">
        <v>304</v>
      </c>
      <c r="F21" s="378"/>
      <c r="G21" s="378" t="s">
        <v>59</v>
      </c>
      <c r="H21" s="378"/>
      <c r="I21" s="2"/>
      <c r="J21" s="375" t="s">
        <v>13</v>
      </c>
      <c r="K21" s="375"/>
      <c r="L21" s="375" t="s">
        <v>10</v>
      </c>
      <c r="M21" s="375"/>
      <c r="N21" s="375" t="s">
        <v>559</v>
      </c>
      <c r="O21" s="375" t="s">
        <v>560</v>
      </c>
      <c r="P21" s="375">
        <v>2015</v>
      </c>
      <c r="Q21" s="375">
        <v>2016</v>
      </c>
      <c r="R21" s="375">
        <v>2017</v>
      </c>
    </row>
    <row r="22" spans="1:18" ht="9.75" customHeight="1">
      <c r="A22" s="379"/>
      <c r="B22" s="380"/>
      <c r="C22" s="378"/>
      <c r="D22" s="378"/>
      <c r="E22" s="378"/>
      <c r="F22" s="378"/>
      <c r="G22" s="378"/>
      <c r="H22" s="378"/>
      <c r="I22" s="2"/>
      <c r="J22" s="375"/>
      <c r="K22" s="375"/>
      <c r="L22" s="375"/>
      <c r="M22" s="375"/>
      <c r="N22" s="375"/>
      <c r="O22" s="375"/>
      <c r="P22" s="375"/>
      <c r="Q22" s="375"/>
      <c r="R22" s="375"/>
    </row>
    <row r="23" spans="1:18" ht="8.25" customHeight="1">
      <c r="A23" s="463" t="s">
        <v>382</v>
      </c>
      <c r="B23" s="464"/>
      <c r="C23" s="394" t="s">
        <v>28</v>
      </c>
      <c r="D23" s="395"/>
      <c r="E23" s="390" t="s">
        <v>62</v>
      </c>
      <c r="F23" s="391"/>
      <c r="G23" s="394" t="s">
        <v>59</v>
      </c>
      <c r="H23" s="395"/>
      <c r="I23" s="2"/>
      <c r="J23" s="376" t="s">
        <v>384</v>
      </c>
      <c r="K23" s="376"/>
      <c r="L23" s="376" t="s">
        <v>495</v>
      </c>
      <c r="M23" s="376"/>
      <c r="N23" s="377">
        <v>3</v>
      </c>
      <c r="O23" s="374">
        <v>1</v>
      </c>
      <c r="P23" s="374">
        <v>5</v>
      </c>
      <c r="Q23" s="377">
        <v>10</v>
      </c>
      <c r="R23" s="377">
        <v>15</v>
      </c>
    </row>
    <row r="24" spans="1:18" ht="24.75" customHeight="1">
      <c r="A24" s="465"/>
      <c r="B24" s="466"/>
      <c r="C24" s="396"/>
      <c r="D24" s="397"/>
      <c r="E24" s="392"/>
      <c r="F24" s="393"/>
      <c r="G24" s="396"/>
      <c r="H24" s="397"/>
      <c r="I24" s="2"/>
      <c r="J24" s="376"/>
      <c r="K24" s="376"/>
      <c r="L24" s="376"/>
      <c r="M24" s="376"/>
      <c r="N24" s="377"/>
      <c r="O24" s="377"/>
      <c r="P24" s="377"/>
      <c r="Q24" s="377"/>
      <c r="R24" s="377"/>
    </row>
    <row r="25" spans="1:18" ht="18.75" customHeight="1">
      <c r="A25" s="399" t="s">
        <v>386</v>
      </c>
      <c r="B25" s="400"/>
      <c r="C25" s="190"/>
      <c r="D25" s="191"/>
      <c r="E25" s="190"/>
      <c r="F25" s="191" t="s">
        <v>62</v>
      </c>
      <c r="G25" s="461" t="s">
        <v>304</v>
      </c>
      <c r="H25" s="462"/>
      <c r="I25" s="2"/>
      <c r="J25" s="467" t="s">
        <v>370</v>
      </c>
      <c r="K25" s="467"/>
      <c r="L25" s="377" t="s">
        <v>28</v>
      </c>
      <c r="M25" s="377"/>
      <c r="N25" s="374" t="s">
        <v>304</v>
      </c>
      <c r="O25" s="374" t="s">
        <v>59</v>
      </c>
      <c r="P25" s="374" t="s">
        <v>304</v>
      </c>
      <c r="Q25" s="374" t="s">
        <v>59</v>
      </c>
      <c r="R25" s="374" t="s">
        <v>59</v>
      </c>
    </row>
    <row r="26" spans="1:18" ht="8.25" customHeight="1">
      <c r="A26" s="411"/>
      <c r="B26" s="412"/>
      <c r="C26" s="2"/>
      <c r="D26" s="2"/>
      <c r="E26" s="2"/>
      <c r="F26" s="2"/>
      <c r="G26" s="2"/>
      <c r="H26" s="2"/>
      <c r="I26" s="2"/>
      <c r="J26" s="467"/>
      <c r="K26" s="467"/>
      <c r="L26" s="377"/>
      <c r="M26" s="377"/>
      <c r="N26" s="374"/>
      <c r="O26" s="374"/>
      <c r="P26" s="374"/>
      <c r="Q26" s="374"/>
      <c r="R26" s="374"/>
    </row>
    <row r="27" spans="1:18" ht="21" customHeight="1">
      <c r="A27" s="1"/>
      <c r="B27" s="2"/>
      <c r="C27" s="2"/>
      <c r="D27" s="2"/>
      <c r="E27" s="2"/>
      <c r="F27" s="2"/>
      <c r="G27" s="2"/>
      <c r="H27" s="2"/>
      <c r="I27" s="3"/>
      <c r="J27" s="398" t="s">
        <v>371</v>
      </c>
      <c r="K27" s="398"/>
      <c r="L27" s="376" t="s">
        <v>372</v>
      </c>
      <c r="M27" s="376"/>
      <c r="N27" s="112">
        <v>10</v>
      </c>
      <c r="O27" s="112">
        <v>30</v>
      </c>
      <c r="P27" s="112">
        <v>15</v>
      </c>
      <c r="Q27" s="112">
        <v>20</v>
      </c>
      <c r="R27" s="112">
        <v>30</v>
      </c>
    </row>
    <row r="28" spans="1:18" ht="19.5" customHeight="1">
      <c r="A28" s="1"/>
      <c r="B28" s="2"/>
      <c r="C28" s="2"/>
      <c r="D28" s="2"/>
      <c r="E28" s="2"/>
      <c r="F28" s="2"/>
      <c r="G28" s="2"/>
      <c r="H28" s="2"/>
      <c r="I28" s="3"/>
      <c r="J28" s="376" t="s">
        <v>398</v>
      </c>
      <c r="K28" s="376"/>
      <c r="L28" s="376" t="s">
        <v>373</v>
      </c>
      <c r="M28" s="376"/>
      <c r="N28" s="112">
        <v>10</v>
      </c>
      <c r="O28" s="159">
        <v>0.4</v>
      </c>
      <c r="P28" s="159">
        <v>20</v>
      </c>
      <c r="Q28" s="112">
        <v>30</v>
      </c>
      <c r="R28" s="112">
        <v>40</v>
      </c>
    </row>
    <row r="29" spans="1:18" ht="15.75">
      <c r="A29" s="1"/>
      <c r="B29" s="2"/>
      <c r="C29" s="2"/>
      <c r="D29" s="2"/>
      <c r="E29" s="2"/>
      <c r="F29" s="2"/>
      <c r="G29" s="2"/>
      <c r="H29" s="2"/>
      <c r="I29" s="3"/>
      <c r="J29" s="409" t="s">
        <v>399</v>
      </c>
      <c r="K29" s="410"/>
      <c r="L29" s="117"/>
      <c r="M29" s="117"/>
      <c r="N29" s="112">
        <v>10</v>
      </c>
      <c r="O29" s="112">
        <v>40</v>
      </c>
      <c r="P29" s="112">
        <v>20</v>
      </c>
      <c r="Q29" s="112">
        <v>30</v>
      </c>
      <c r="R29" s="112">
        <v>40</v>
      </c>
    </row>
    <row r="30" spans="1:18" ht="6.75" customHeight="1">
      <c r="A30" s="1"/>
      <c r="B30" s="2"/>
      <c r="C30" s="2"/>
      <c r="D30" s="2"/>
      <c r="E30" s="2"/>
      <c r="F30" s="2"/>
      <c r="G30" s="2"/>
      <c r="H30" s="2"/>
      <c r="I30" s="3"/>
      <c r="J30" s="411"/>
      <c r="K30" s="412"/>
      <c r="L30" s="117"/>
      <c r="M30" s="117"/>
      <c r="N30" s="112"/>
      <c r="O30" s="112"/>
      <c r="P30" s="112"/>
      <c r="Q30" s="112"/>
      <c r="R30" s="112"/>
    </row>
    <row r="31" spans="1:18" ht="10.5" customHeight="1">
      <c r="A31" s="1"/>
      <c r="B31" s="2"/>
      <c r="C31" s="2"/>
      <c r="D31" s="2"/>
      <c r="E31" s="2"/>
      <c r="F31" s="2"/>
      <c r="G31" s="2"/>
      <c r="H31" s="2"/>
      <c r="I31" s="3"/>
      <c r="J31" s="399" t="s">
        <v>387</v>
      </c>
      <c r="K31" s="400"/>
      <c r="L31" s="399" t="s">
        <v>373</v>
      </c>
      <c r="M31" s="400"/>
      <c r="N31" s="372">
        <v>1</v>
      </c>
      <c r="O31" s="372">
        <v>15</v>
      </c>
      <c r="P31" s="372">
        <v>5</v>
      </c>
      <c r="Q31" s="372">
        <v>10</v>
      </c>
      <c r="R31" s="372">
        <v>15</v>
      </c>
    </row>
    <row r="32" spans="1:18" ht="9" customHeight="1">
      <c r="A32" s="1"/>
      <c r="B32" s="2"/>
      <c r="C32" s="2"/>
      <c r="D32" s="2"/>
      <c r="E32" s="2"/>
      <c r="F32" s="2"/>
      <c r="G32" s="2"/>
      <c r="H32" s="2"/>
      <c r="I32" s="3"/>
      <c r="J32" s="411"/>
      <c r="K32" s="412"/>
      <c r="L32" s="401"/>
      <c r="M32" s="402"/>
      <c r="N32" s="373"/>
      <c r="O32" s="373"/>
      <c r="P32" s="373"/>
      <c r="Q32" s="373"/>
      <c r="R32" s="373"/>
    </row>
    <row r="33" ht="15.75">
      <c r="Q33" s="106"/>
    </row>
  </sheetData>
  <sheetProtection/>
  <mergeCells count="67">
    <mergeCell ref="A25:B26"/>
    <mergeCell ref="G25:H25"/>
    <mergeCell ref="A23:B24"/>
    <mergeCell ref="J25:K26"/>
    <mergeCell ref="A6:C7"/>
    <mergeCell ref="D6:F7"/>
    <mergeCell ref="G6:I7"/>
    <mergeCell ref="J7:K9"/>
    <mergeCell ref="A8:I13"/>
    <mergeCell ref="J10:K15"/>
    <mergeCell ref="P4:R5"/>
    <mergeCell ref="A4:B5"/>
    <mergeCell ref="C4:I5"/>
    <mergeCell ref="J4:K5"/>
    <mergeCell ref="A2:I2"/>
    <mergeCell ref="L4:M5"/>
    <mergeCell ref="N4:O5"/>
    <mergeCell ref="L31:M32"/>
    <mergeCell ref="J19:K20"/>
    <mergeCell ref="J6:K6"/>
    <mergeCell ref="J21:K22"/>
    <mergeCell ref="L21:M22"/>
    <mergeCell ref="J29:K30"/>
    <mergeCell ref="L25:M26"/>
    <mergeCell ref="L27:M27"/>
    <mergeCell ref="J31:K32"/>
    <mergeCell ref="L28:M28"/>
    <mergeCell ref="A15:B17"/>
    <mergeCell ref="C15:D17"/>
    <mergeCell ref="E15:F17"/>
    <mergeCell ref="G15:H17"/>
    <mergeCell ref="J28:K28"/>
    <mergeCell ref="E23:F24"/>
    <mergeCell ref="C23:D24"/>
    <mergeCell ref="G23:H24"/>
    <mergeCell ref="J27:K27"/>
    <mergeCell ref="J16:K18"/>
    <mergeCell ref="P21:P22"/>
    <mergeCell ref="Q21:Q22"/>
    <mergeCell ref="E21:F22"/>
    <mergeCell ref="A18:B20"/>
    <mergeCell ref="C18:D20"/>
    <mergeCell ref="E18:F20"/>
    <mergeCell ref="G18:H20"/>
    <mergeCell ref="G21:H22"/>
    <mergeCell ref="A21:B22"/>
    <mergeCell ref="C21:D22"/>
    <mergeCell ref="R21:R22"/>
    <mergeCell ref="J23:K24"/>
    <mergeCell ref="L23:M24"/>
    <mergeCell ref="N23:N24"/>
    <mergeCell ref="O23:O24"/>
    <mergeCell ref="P23:P24"/>
    <mergeCell ref="Q23:Q24"/>
    <mergeCell ref="R23:R24"/>
    <mergeCell ref="N21:N22"/>
    <mergeCell ref="O21:O22"/>
    <mergeCell ref="R31:R32"/>
    <mergeCell ref="N31:N32"/>
    <mergeCell ref="O31:O32"/>
    <mergeCell ref="P31:P32"/>
    <mergeCell ref="Q31:Q32"/>
    <mergeCell ref="R25:R26"/>
    <mergeCell ref="N25:N26"/>
    <mergeCell ref="O25:O26"/>
    <mergeCell ref="P25:P26"/>
    <mergeCell ref="Q25:Q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zoomScalePageLayoutView="0" workbookViewId="0" topLeftCell="A13">
      <selection activeCell="L31" sqref="L31"/>
    </sheetView>
  </sheetViews>
  <sheetFormatPr defaultColWidth="11.00390625" defaultRowHeight="15.75"/>
  <cols>
    <col min="1" max="1" width="9.00390625" style="0" customWidth="1"/>
    <col min="2" max="2" width="9.50390625" style="0" customWidth="1"/>
    <col min="3" max="3" width="8.625" style="0" customWidth="1"/>
    <col min="4" max="4" width="9.125" style="0" customWidth="1"/>
    <col min="5" max="5" width="8.375" style="0" customWidth="1"/>
    <col min="6" max="7" width="8.00390625" style="0" customWidth="1"/>
    <col min="8" max="8" width="12.375" style="0" customWidth="1"/>
    <col min="9" max="9" width="9.00390625" style="0" customWidth="1"/>
    <col min="10" max="15" width="11.00390625" style="0" customWidth="1"/>
    <col min="16" max="16" width="12.00390625" style="0" customWidth="1"/>
  </cols>
  <sheetData>
    <row r="1" spans="1:8" ht="33.75">
      <c r="A1" s="861" t="s">
        <v>400</v>
      </c>
      <c r="B1" s="861"/>
      <c r="C1" s="861"/>
      <c r="D1" s="861"/>
      <c r="E1" s="861"/>
      <c r="F1" s="861"/>
      <c r="G1" s="861"/>
      <c r="H1" s="861"/>
    </row>
    <row r="2" ht="16.5" thickBot="1"/>
    <row r="3" spans="1:16" ht="15" customHeight="1">
      <c r="A3" s="838" t="s">
        <v>9</v>
      </c>
      <c r="B3" s="839"/>
      <c r="C3" s="842" t="s">
        <v>69</v>
      </c>
      <c r="D3" s="842"/>
      <c r="E3" s="842"/>
      <c r="F3" s="842"/>
      <c r="G3" s="842"/>
      <c r="H3" s="842"/>
      <c r="I3" s="843"/>
      <c r="J3" s="26"/>
      <c r="K3" s="26"/>
      <c r="L3" s="26"/>
      <c r="M3" s="26"/>
      <c r="N3" s="26"/>
      <c r="O3" s="26"/>
      <c r="P3" s="28"/>
    </row>
    <row r="4" spans="1:16" ht="15" customHeight="1">
      <c r="A4" s="840"/>
      <c r="B4" s="841"/>
      <c r="C4" s="844"/>
      <c r="D4" s="844"/>
      <c r="E4" s="844"/>
      <c r="F4" s="844"/>
      <c r="G4" s="844"/>
      <c r="H4" s="844"/>
      <c r="I4" s="845"/>
      <c r="J4" s="2"/>
      <c r="K4" s="2"/>
      <c r="L4" s="2"/>
      <c r="M4" s="2"/>
      <c r="N4" s="2"/>
      <c r="O4" s="2"/>
      <c r="P4" s="7"/>
    </row>
    <row r="5" spans="1:16" ht="15" customHeight="1">
      <c r="A5" s="846" t="s">
        <v>279</v>
      </c>
      <c r="B5" s="847"/>
      <c r="C5" s="847"/>
      <c r="D5" s="847" t="s">
        <v>286</v>
      </c>
      <c r="E5" s="847"/>
      <c r="F5" s="847"/>
      <c r="G5" s="847" t="s">
        <v>423</v>
      </c>
      <c r="H5" s="847"/>
      <c r="I5" s="850"/>
      <c r="J5" s="2"/>
      <c r="K5" s="2"/>
      <c r="L5" s="2"/>
      <c r="M5" s="2"/>
      <c r="N5" s="2"/>
      <c r="O5" s="2"/>
      <c r="P5" s="7"/>
    </row>
    <row r="6" spans="1:16" ht="33" customHeight="1">
      <c r="A6" s="848"/>
      <c r="B6" s="849"/>
      <c r="C6" s="849"/>
      <c r="D6" s="849"/>
      <c r="E6" s="849"/>
      <c r="F6" s="849"/>
      <c r="G6" s="849"/>
      <c r="H6" s="849"/>
      <c r="I6" s="851"/>
      <c r="J6" s="2"/>
      <c r="K6" s="2"/>
      <c r="L6" s="2"/>
      <c r="M6" s="2"/>
      <c r="N6" s="2"/>
      <c r="O6" s="2"/>
      <c r="P6" s="7"/>
    </row>
    <row r="7" spans="1:16" ht="15" customHeight="1">
      <c r="A7" s="447" t="s">
        <v>422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15.75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15.75">
      <c r="A12" s="453"/>
      <c r="B12" s="454"/>
      <c r="C12" s="454"/>
      <c r="D12" s="454"/>
      <c r="E12" s="454"/>
      <c r="F12" s="454"/>
      <c r="G12" s="454"/>
      <c r="H12" s="454"/>
      <c r="I12" s="854"/>
      <c r="J12" s="2"/>
      <c r="K12" s="2"/>
      <c r="L12" s="2"/>
      <c r="M12" s="2"/>
      <c r="N12" s="2"/>
      <c r="O12" s="2"/>
      <c r="P12" s="7"/>
    </row>
    <row r="13" spans="1:16" ht="15.7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1:16" ht="21" customHeight="1">
      <c r="A14" s="835" t="s">
        <v>19</v>
      </c>
      <c r="B14" s="833"/>
      <c r="C14" s="833" t="s">
        <v>10</v>
      </c>
      <c r="D14" s="833"/>
      <c r="E14" s="833">
        <v>2014</v>
      </c>
      <c r="F14" s="833">
        <v>2015</v>
      </c>
      <c r="G14" s="833" t="s">
        <v>17</v>
      </c>
      <c r="H14" s="833" t="s">
        <v>18</v>
      </c>
      <c r="I14" s="833" t="s">
        <v>21</v>
      </c>
      <c r="J14" s="833"/>
      <c r="K14" s="833" t="s">
        <v>10</v>
      </c>
      <c r="L14" s="833"/>
      <c r="M14" s="833">
        <v>2014</v>
      </c>
      <c r="N14" s="833">
        <v>2015</v>
      </c>
      <c r="O14" s="833" t="s">
        <v>17</v>
      </c>
      <c r="P14" s="834" t="s">
        <v>18</v>
      </c>
    </row>
    <row r="15" spans="1:16" ht="15.75">
      <c r="A15" s="835"/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4"/>
    </row>
    <row r="16" spans="1:16" ht="15.75">
      <c r="A16" s="6"/>
      <c r="B16" s="2"/>
      <c r="C16" s="2"/>
      <c r="D16" s="2"/>
      <c r="E16" s="2"/>
      <c r="F16" s="2"/>
      <c r="G16" s="2"/>
      <c r="H16" s="3"/>
      <c r="I16" s="1"/>
      <c r="J16" s="2"/>
      <c r="K16" s="2"/>
      <c r="L16" s="2"/>
      <c r="M16" s="2"/>
      <c r="N16" s="2"/>
      <c r="O16" s="2"/>
      <c r="P16" s="7"/>
    </row>
    <row r="17" spans="1:16" ht="15" customHeight="1">
      <c r="A17" s="678" t="s">
        <v>70</v>
      </c>
      <c r="B17" s="506"/>
      <c r="C17" s="681" t="s">
        <v>71</v>
      </c>
      <c r="D17" s="506"/>
      <c r="E17" s="681">
        <v>73</v>
      </c>
      <c r="F17" s="681">
        <v>90</v>
      </c>
      <c r="G17" s="744">
        <f>+(F17-E17)/E17</f>
        <v>0.2328767123287671</v>
      </c>
      <c r="H17" s="523" t="str">
        <f>+IF(G17&gt;0,"Positivo","Negativo")</f>
        <v>Positivo</v>
      </c>
      <c r="I17" s="681" t="s">
        <v>34</v>
      </c>
      <c r="J17" s="506"/>
      <c r="K17" s="681" t="s">
        <v>211</v>
      </c>
      <c r="L17" s="506"/>
      <c r="M17" s="836">
        <v>23</v>
      </c>
      <c r="N17" s="836">
        <v>20</v>
      </c>
      <c r="O17" s="744">
        <f>+(N17-M17)/M17</f>
        <v>-0.13043478260869565</v>
      </c>
      <c r="P17" s="683" t="str">
        <f>+IF(O17&gt;0,"Negativo","Positivo")</f>
        <v>Positivo</v>
      </c>
    </row>
    <row r="18" spans="1:16" ht="15.75">
      <c r="A18" s="670"/>
      <c r="B18" s="508"/>
      <c r="C18" s="507"/>
      <c r="D18" s="508"/>
      <c r="E18" s="507"/>
      <c r="F18" s="507"/>
      <c r="G18" s="745"/>
      <c r="H18" s="524"/>
      <c r="I18" s="507"/>
      <c r="J18" s="508"/>
      <c r="K18" s="507"/>
      <c r="L18" s="508"/>
      <c r="M18" s="507"/>
      <c r="N18" s="507"/>
      <c r="O18" s="745"/>
      <c r="P18" s="684"/>
    </row>
    <row r="19" spans="1:16" ht="15.75">
      <c r="A19" s="6"/>
      <c r="B19" s="2"/>
      <c r="C19" s="2"/>
      <c r="D19" s="2"/>
      <c r="E19" s="2"/>
      <c r="F19" s="2"/>
      <c r="G19" s="2"/>
      <c r="H19" s="3"/>
      <c r="I19" s="1"/>
      <c r="J19" s="2"/>
      <c r="K19" s="2"/>
      <c r="L19" s="2"/>
      <c r="M19" s="2"/>
      <c r="N19" s="2"/>
      <c r="O19" s="2"/>
      <c r="P19" s="7"/>
    </row>
    <row r="20" spans="1:16" ht="20.25" customHeight="1">
      <c r="A20" s="835" t="s">
        <v>20</v>
      </c>
      <c r="B20" s="833"/>
      <c r="C20" s="833" t="s">
        <v>10</v>
      </c>
      <c r="D20" s="833"/>
      <c r="E20" s="833">
        <v>2014</v>
      </c>
      <c r="F20" s="833">
        <v>2015</v>
      </c>
      <c r="G20" s="833" t="s">
        <v>17</v>
      </c>
      <c r="H20" s="833" t="s">
        <v>18</v>
      </c>
      <c r="I20" s="833" t="s">
        <v>16</v>
      </c>
      <c r="J20" s="833"/>
      <c r="K20" s="833" t="s">
        <v>10</v>
      </c>
      <c r="L20" s="833"/>
      <c r="M20" s="859">
        <v>2014</v>
      </c>
      <c r="N20" s="833">
        <v>2015</v>
      </c>
      <c r="O20" s="833" t="s">
        <v>17</v>
      </c>
      <c r="P20" s="834" t="s">
        <v>18</v>
      </c>
    </row>
    <row r="21" spans="1:16" ht="15.75">
      <c r="A21" s="835"/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59"/>
      <c r="N21" s="833"/>
      <c r="O21" s="833"/>
      <c r="P21" s="834"/>
    </row>
    <row r="22" spans="1:16" ht="16.5" customHeight="1">
      <c r="A22" s="6"/>
      <c r="B22" s="2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2"/>
      <c r="P22" s="7"/>
    </row>
    <row r="23" spans="1:16" ht="29.25" customHeight="1">
      <c r="A23" s="681" t="s">
        <v>26</v>
      </c>
      <c r="B23" s="506"/>
      <c r="C23" s="681" t="s">
        <v>27</v>
      </c>
      <c r="D23" s="506"/>
      <c r="E23" s="680" t="s">
        <v>532</v>
      </c>
      <c r="F23" s="680"/>
      <c r="G23" s="744"/>
      <c r="H23" s="523" t="str">
        <f>+IF(G23&gt;0,"Positivo","Negativo")</f>
        <v>Negativo</v>
      </c>
      <c r="I23" s="855" t="s">
        <v>73</v>
      </c>
      <c r="J23" s="856"/>
      <c r="K23" s="502" t="s">
        <v>72</v>
      </c>
      <c r="L23" s="506"/>
      <c r="M23" s="680">
        <v>0.4</v>
      </c>
      <c r="N23" s="680">
        <v>0.4</v>
      </c>
      <c r="O23" s="744"/>
      <c r="P23" s="683"/>
    </row>
    <row r="24" spans="1:16" ht="21" customHeight="1">
      <c r="A24" s="507"/>
      <c r="B24" s="508"/>
      <c r="C24" s="507"/>
      <c r="D24" s="508"/>
      <c r="E24" s="507"/>
      <c r="F24" s="507"/>
      <c r="G24" s="745"/>
      <c r="H24" s="524"/>
      <c r="I24" s="857"/>
      <c r="J24" s="858"/>
      <c r="K24" s="507"/>
      <c r="L24" s="508"/>
      <c r="M24" s="507"/>
      <c r="N24" s="860"/>
      <c r="O24" s="745"/>
      <c r="P24" s="684"/>
    </row>
    <row r="25" spans="1:16" ht="21" customHeight="1">
      <c r="A25" s="678" t="s">
        <v>75</v>
      </c>
      <c r="B25" s="506"/>
      <c r="C25" s="681" t="s">
        <v>74</v>
      </c>
      <c r="D25" s="506"/>
      <c r="E25" s="681">
        <v>4</v>
      </c>
      <c r="F25" s="681">
        <v>4</v>
      </c>
      <c r="G25" s="744">
        <f>+(F25-E25)/E25</f>
        <v>0</v>
      </c>
      <c r="H25" s="523"/>
      <c r="I25" s="855"/>
      <c r="J25" s="856"/>
      <c r="K25" s="681"/>
      <c r="L25" s="506"/>
      <c r="M25" s="680"/>
      <c r="N25" s="2"/>
      <c r="O25" s="2"/>
      <c r="P25" s="7"/>
    </row>
    <row r="26" spans="1:16" ht="27.75" customHeight="1">
      <c r="A26" s="670"/>
      <c r="B26" s="508"/>
      <c r="C26" s="507"/>
      <c r="D26" s="508"/>
      <c r="E26" s="507"/>
      <c r="F26" s="507"/>
      <c r="G26" s="745"/>
      <c r="H26" s="524"/>
      <c r="I26" s="857"/>
      <c r="J26" s="858"/>
      <c r="K26" s="507"/>
      <c r="L26" s="508"/>
      <c r="M26" s="507"/>
      <c r="N26" s="2"/>
      <c r="O26" s="2"/>
      <c r="P26" s="7"/>
    </row>
    <row r="27" spans="1:16" ht="23.25" customHeight="1">
      <c r="A27" s="678" t="s">
        <v>33</v>
      </c>
      <c r="B27" s="506"/>
      <c r="C27" s="681" t="s">
        <v>76</v>
      </c>
      <c r="D27" s="506"/>
      <c r="E27" s="762">
        <v>250</v>
      </c>
      <c r="F27" s="762">
        <v>250</v>
      </c>
      <c r="G27" s="744">
        <f>+(F27-E27)/E27</f>
        <v>0</v>
      </c>
      <c r="H27" s="523"/>
      <c r="I27" s="65"/>
      <c r="J27" s="65"/>
      <c r="K27" s="2"/>
      <c r="L27" s="2"/>
      <c r="M27" s="2"/>
      <c r="N27" s="2"/>
      <c r="O27" s="2"/>
      <c r="P27" s="7"/>
    </row>
    <row r="28" spans="1:16" ht="33.75" customHeight="1" thickBot="1">
      <c r="A28" s="668"/>
      <c r="B28" s="669"/>
      <c r="C28" s="741"/>
      <c r="D28" s="669"/>
      <c r="E28" s="763"/>
      <c r="F28" s="763"/>
      <c r="G28" s="831"/>
      <c r="H28" s="687"/>
      <c r="I28" s="2"/>
      <c r="J28" s="2"/>
      <c r="K28" s="2"/>
      <c r="L28" s="2"/>
      <c r="M28" s="2"/>
      <c r="N28" s="2"/>
      <c r="O28" s="2"/>
      <c r="P28" s="2"/>
    </row>
    <row r="29" spans="1:16" ht="15.75">
      <c r="A29" s="579" t="s">
        <v>414</v>
      </c>
      <c r="B29" s="580"/>
      <c r="C29" s="579" t="s">
        <v>415</v>
      </c>
      <c r="D29" s="58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4" ht="24.75" customHeight="1">
      <c r="A30" s="581"/>
      <c r="B30" s="582"/>
      <c r="C30" s="581"/>
      <c r="D30" s="582"/>
    </row>
    <row r="31" spans="1:4" ht="15.75">
      <c r="A31" s="579" t="s">
        <v>416</v>
      </c>
      <c r="B31" s="580"/>
      <c r="C31" s="579" t="s">
        <v>417</v>
      </c>
      <c r="D31" s="580"/>
    </row>
    <row r="32" spans="1:16" ht="27" customHeight="1">
      <c r="A32" s="581"/>
      <c r="B32" s="582"/>
      <c r="C32" s="581"/>
      <c r="D32" s="582"/>
      <c r="E32" s="11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5" customHeight="1"/>
    <row r="34" ht="34.5" customHeight="1"/>
    <row r="36" ht="15" customHeight="1"/>
    <row r="39" ht="24.75" customHeight="1"/>
    <row r="40" ht="30.75" customHeight="1"/>
    <row r="41" spans="1:9" ht="15.75">
      <c r="A41" s="1"/>
      <c r="B41" s="2"/>
      <c r="C41" s="2"/>
      <c r="D41" s="2"/>
      <c r="E41" s="2"/>
      <c r="F41" s="2"/>
      <c r="G41" s="2"/>
      <c r="H41" s="2"/>
      <c r="I41" s="2"/>
    </row>
  </sheetData>
  <sheetProtection/>
  <mergeCells count="74">
    <mergeCell ref="A1:H1"/>
    <mergeCell ref="G14:G15"/>
    <mergeCell ref="H14:H15"/>
    <mergeCell ref="F14:F15"/>
    <mergeCell ref="A3:B4"/>
    <mergeCell ref="C3:I4"/>
    <mergeCell ref="A5:C6"/>
    <mergeCell ref="D5:F6"/>
    <mergeCell ref="G5:I6"/>
    <mergeCell ref="H17:H18"/>
    <mergeCell ref="A7:I12"/>
    <mergeCell ref="A17:B18"/>
    <mergeCell ref="C17:D18"/>
    <mergeCell ref="E17:E18"/>
    <mergeCell ref="A14:B15"/>
    <mergeCell ref="C14:D15"/>
    <mergeCell ref="E14:E15"/>
    <mergeCell ref="A20:B21"/>
    <mergeCell ref="C20:D21"/>
    <mergeCell ref="E20:E21"/>
    <mergeCell ref="F20:F21"/>
    <mergeCell ref="G17:G18"/>
    <mergeCell ref="F17:F18"/>
    <mergeCell ref="C23:D24"/>
    <mergeCell ref="E23:E24"/>
    <mergeCell ref="A25:B26"/>
    <mergeCell ref="C25:D26"/>
    <mergeCell ref="E25:E26"/>
    <mergeCell ref="A23:B24"/>
    <mergeCell ref="P17:P18"/>
    <mergeCell ref="I14:J15"/>
    <mergeCell ref="K14:L15"/>
    <mergeCell ref="M14:M15"/>
    <mergeCell ref="N14:N15"/>
    <mergeCell ref="O14:O15"/>
    <mergeCell ref="P14:P15"/>
    <mergeCell ref="I17:J18"/>
    <mergeCell ref="N17:N18"/>
    <mergeCell ref="O17:O18"/>
    <mergeCell ref="K17:L18"/>
    <mergeCell ref="M17:M18"/>
    <mergeCell ref="F27:F28"/>
    <mergeCell ref="G27:G28"/>
    <mergeCell ref="H27:H28"/>
    <mergeCell ref="G25:G26"/>
    <mergeCell ref="H25:H26"/>
    <mergeCell ref="F25:F26"/>
    <mergeCell ref="H23:H24"/>
    <mergeCell ref="K20:L21"/>
    <mergeCell ref="G20:G21"/>
    <mergeCell ref="H20:H21"/>
    <mergeCell ref="F23:F24"/>
    <mergeCell ref="G23:G24"/>
    <mergeCell ref="M23:M24"/>
    <mergeCell ref="O20:O21"/>
    <mergeCell ref="I23:J24"/>
    <mergeCell ref="I20:J21"/>
    <mergeCell ref="O23:O24"/>
    <mergeCell ref="M20:M21"/>
    <mergeCell ref="N20:N21"/>
    <mergeCell ref="K23:L24"/>
    <mergeCell ref="N23:N24"/>
    <mergeCell ref="P23:P24"/>
    <mergeCell ref="P20:P21"/>
    <mergeCell ref="M25:M26"/>
    <mergeCell ref="A29:B30"/>
    <mergeCell ref="C29:D30"/>
    <mergeCell ref="A31:B32"/>
    <mergeCell ref="C31:D32"/>
    <mergeCell ref="I25:J26"/>
    <mergeCell ref="K25:L26"/>
    <mergeCell ref="A27:B28"/>
    <mergeCell ref="C27:D28"/>
    <mergeCell ref="E27:E28"/>
  </mergeCells>
  <printOptions/>
  <pageMargins left="0.75" right="0.75" top="1" bottom="1" header="0.5" footer="0.5"/>
  <pageSetup orientation="landscape" paperSize="9" scale="6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zoomScalePageLayoutView="0" workbookViewId="0" topLeftCell="A4">
      <selection activeCell="F31" sqref="F31:F32"/>
    </sheetView>
  </sheetViews>
  <sheetFormatPr defaultColWidth="11.00390625" defaultRowHeight="15.75"/>
  <cols>
    <col min="1" max="1" width="7.875" style="0" customWidth="1"/>
    <col min="2" max="2" width="8.50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0.875" style="0" customWidth="1"/>
    <col min="7" max="7" width="9.375" style="0" customWidth="1"/>
    <col min="8" max="8" width="11.875" style="0" customWidth="1"/>
    <col min="9" max="9" width="13.375" style="0" customWidth="1"/>
    <col min="10" max="15" width="11.00390625" style="0" customWidth="1"/>
    <col min="16" max="16" width="11.875" style="0" customWidth="1"/>
  </cols>
  <sheetData>
    <row r="1" spans="1:8" ht="33.75">
      <c r="A1" s="861" t="s">
        <v>400</v>
      </c>
      <c r="B1" s="861"/>
      <c r="C1" s="861"/>
      <c r="D1" s="861"/>
      <c r="E1" s="861"/>
      <c r="F1" s="861"/>
      <c r="G1" s="861"/>
      <c r="H1" s="861"/>
    </row>
    <row r="3" ht="16.5" thickBot="1"/>
    <row r="4" spans="1:16" ht="15" customHeight="1">
      <c r="A4" s="890" t="s">
        <v>9</v>
      </c>
      <c r="B4" s="891"/>
      <c r="C4" s="894" t="s">
        <v>219</v>
      </c>
      <c r="D4" s="894"/>
      <c r="E4" s="894"/>
      <c r="F4" s="894"/>
      <c r="G4" s="894"/>
      <c r="H4" s="894"/>
      <c r="I4" s="895"/>
      <c r="J4" s="26"/>
      <c r="K4" s="26"/>
      <c r="L4" s="26"/>
      <c r="M4" s="26"/>
      <c r="N4" s="26"/>
      <c r="O4" s="26"/>
      <c r="P4" s="28"/>
    </row>
    <row r="5" spans="1:16" ht="15" customHeight="1">
      <c r="A5" s="892"/>
      <c r="B5" s="893"/>
      <c r="C5" s="896"/>
      <c r="D5" s="896"/>
      <c r="E5" s="896"/>
      <c r="F5" s="896"/>
      <c r="G5" s="896"/>
      <c r="H5" s="896"/>
      <c r="I5" s="897"/>
      <c r="J5" s="2"/>
      <c r="K5" s="2"/>
      <c r="L5" s="2"/>
      <c r="M5" s="2"/>
      <c r="N5" s="2"/>
      <c r="O5" s="2"/>
      <c r="P5" s="7"/>
    </row>
    <row r="6" spans="1:16" ht="24.75" customHeight="1">
      <c r="A6" s="846" t="s">
        <v>279</v>
      </c>
      <c r="B6" s="847"/>
      <c r="C6" s="847"/>
      <c r="D6" s="847" t="s">
        <v>286</v>
      </c>
      <c r="E6" s="847"/>
      <c r="F6" s="847"/>
      <c r="G6" s="886" t="s">
        <v>423</v>
      </c>
      <c r="H6" s="886"/>
      <c r="I6" s="887"/>
      <c r="J6" s="2"/>
      <c r="K6" s="2"/>
      <c r="L6" s="2"/>
      <c r="M6" s="2"/>
      <c r="N6" s="2"/>
      <c r="O6" s="2"/>
      <c r="P6" s="7"/>
    </row>
    <row r="7" spans="1:16" ht="15" customHeight="1">
      <c r="A7" s="848"/>
      <c r="B7" s="849"/>
      <c r="C7" s="849"/>
      <c r="D7" s="849"/>
      <c r="E7" s="849"/>
      <c r="F7" s="849"/>
      <c r="G7" s="888"/>
      <c r="H7" s="888"/>
      <c r="I7" s="889"/>
      <c r="J7" s="2"/>
      <c r="K7" s="2"/>
      <c r="L7" s="2"/>
      <c r="M7" s="2"/>
      <c r="N7" s="2"/>
      <c r="O7" s="2"/>
      <c r="P7" s="7"/>
    </row>
    <row r="8" spans="1:16" ht="15" customHeight="1">
      <c r="A8" s="447" t="s">
        <v>204</v>
      </c>
      <c r="B8" s="448"/>
      <c r="C8" s="448"/>
      <c r="D8" s="448"/>
      <c r="E8" s="448"/>
      <c r="F8" s="448"/>
      <c r="G8" s="448"/>
      <c r="H8" s="448"/>
      <c r="I8" s="852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15.75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15.75">
      <c r="A12" s="450"/>
      <c r="B12" s="451"/>
      <c r="C12" s="451"/>
      <c r="D12" s="451"/>
      <c r="E12" s="451"/>
      <c r="F12" s="451"/>
      <c r="G12" s="451"/>
      <c r="H12" s="451"/>
      <c r="I12" s="853"/>
      <c r="J12" s="2"/>
      <c r="K12" s="2"/>
      <c r="L12" s="2"/>
      <c r="M12" s="2"/>
      <c r="N12" s="2"/>
      <c r="O12" s="2"/>
      <c r="P12" s="7"/>
    </row>
    <row r="13" spans="1:16" ht="15.75">
      <c r="A13" s="453"/>
      <c r="B13" s="454"/>
      <c r="C13" s="454"/>
      <c r="D13" s="454"/>
      <c r="E13" s="454"/>
      <c r="F13" s="454"/>
      <c r="G13" s="454"/>
      <c r="H13" s="454"/>
      <c r="I13" s="854"/>
      <c r="J13" s="2"/>
      <c r="K13" s="2"/>
      <c r="L13" s="2"/>
      <c r="M13" s="2"/>
      <c r="N13" s="2"/>
      <c r="O13" s="2"/>
      <c r="P13" s="7"/>
    </row>
    <row r="14" spans="1:16" ht="15.7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1:16" ht="15" customHeight="1">
      <c r="A15" s="879" t="s">
        <v>19</v>
      </c>
      <c r="B15" s="871"/>
      <c r="C15" s="871" t="s">
        <v>10</v>
      </c>
      <c r="D15" s="871"/>
      <c r="E15" s="871">
        <v>2014</v>
      </c>
      <c r="F15" s="871">
        <v>2015</v>
      </c>
      <c r="G15" s="871" t="s">
        <v>17</v>
      </c>
      <c r="H15" s="871" t="s">
        <v>18</v>
      </c>
      <c r="I15" s="871" t="s">
        <v>21</v>
      </c>
      <c r="J15" s="871"/>
      <c r="K15" s="871" t="s">
        <v>10</v>
      </c>
      <c r="L15" s="871"/>
      <c r="M15" s="871">
        <v>2014</v>
      </c>
      <c r="N15" s="871">
        <v>2015</v>
      </c>
      <c r="O15" s="871" t="s">
        <v>17</v>
      </c>
      <c r="P15" s="870" t="s">
        <v>18</v>
      </c>
    </row>
    <row r="16" spans="1:16" ht="18.75" customHeight="1">
      <c r="A16" s="879"/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0"/>
    </row>
    <row r="17" spans="1:16" ht="15.75">
      <c r="A17" s="6"/>
      <c r="B17" s="2"/>
      <c r="C17" s="2"/>
      <c r="D17" s="2"/>
      <c r="E17" s="2"/>
      <c r="F17" s="2"/>
      <c r="G17" s="2"/>
      <c r="H17" s="3"/>
      <c r="I17" s="1"/>
      <c r="J17" s="2"/>
      <c r="K17" s="2"/>
      <c r="L17" s="2"/>
      <c r="M17" s="2"/>
      <c r="N17" s="2"/>
      <c r="O17" s="2"/>
      <c r="P17" s="7"/>
    </row>
    <row r="18" spans="1:16" ht="15" customHeight="1">
      <c r="A18" s="678" t="s">
        <v>37</v>
      </c>
      <c r="B18" s="506"/>
      <c r="C18" s="681" t="s">
        <v>77</v>
      </c>
      <c r="D18" s="506"/>
      <c r="E18" s="681">
        <v>27</v>
      </c>
      <c r="F18" s="681">
        <v>50</v>
      </c>
      <c r="G18" s="868">
        <f>+(F18-E18)/E18</f>
        <v>0.8518518518518519</v>
      </c>
      <c r="H18" s="884" t="s">
        <v>210</v>
      </c>
      <c r="I18" s="681" t="s">
        <v>34</v>
      </c>
      <c r="J18" s="506"/>
      <c r="K18" s="681" t="s">
        <v>79</v>
      </c>
      <c r="L18" s="506"/>
      <c r="M18" s="872">
        <v>184</v>
      </c>
      <c r="N18" s="872"/>
      <c r="O18" s="868">
        <f>+(N18-M18)/M18</f>
        <v>-1</v>
      </c>
      <c r="P18" s="877" t="s">
        <v>210</v>
      </c>
    </row>
    <row r="19" spans="1:16" ht="22.5" customHeight="1">
      <c r="A19" s="670"/>
      <c r="B19" s="508"/>
      <c r="C19" s="507"/>
      <c r="D19" s="508"/>
      <c r="E19" s="507"/>
      <c r="F19" s="507"/>
      <c r="G19" s="869"/>
      <c r="H19" s="885"/>
      <c r="I19" s="507"/>
      <c r="J19" s="508"/>
      <c r="K19" s="507"/>
      <c r="L19" s="508"/>
      <c r="M19" s="873"/>
      <c r="N19" s="873"/>
      <c r="O19" s="869"/>
      <c r="P19" s="878"/>
    </row>
    <row r="20" spans="1:16" ht="21" customHeight="1">
      <c r="A20" s="678" t="s">
        <v>37</v>
      </c>
      <c r="B20" s="506"/>
      <c r="C20" s="681" t="s">
        <v>22</v>
      </c>
      <c r="D20" s="506"/>
      <c r="E20" s="681">
        <v>5</v>
      </c>
      <c r="F20" s="681">
        <v>5</v>
      </c>
      <c r="G20" s="868">
        <f>+(F20-E20)/E20</f>
        <v>0</v>
      </c>
      <c r="H20" s="882"/>
      <c r="I20" s="681" t="s">
        <v>81</v>
      </c>
      <c r="J20" s="506"/>
      <c r="K20" s="681" t="s">
        <v>82</v>
      </c>
      <c r="L20" s="506"/>
      <c r="M20" s="681">
        <v>5</v>
      </c>
      <c r="N20" s="681">
        <v>5</v>
      </c>
      <c r="O20" s="868">
        <f>+(N20-M20)/M20</f>
        <v>0</v>
      </c>
      <c r="P20" s="866"/>
    </row>
    <row r="21" spans="1:16" ht="24" customHeight="1">
      <c r="A21" s="670"/>
      <c r="B21" s="508"/>
      <c r="C21" s="507"/>
      <c r="D21" s="508"/>
      <c r="E21" s="507"/>
      <c r="F21" s="507"/>
      <c r="G21" s="869"/>
      <c r="H21" s="883"/>
      <c r="I21" s="507"/>
      <c r="J21" s="508"/>
      <c r="K21" s="507"/>
      <c r="L21" s="508"/>
      <c r="M21" s="507"/>
      <c r="N21" s="507"/>
      <c r="O21" s="869"/>
      <c r="P21" s="867"/>
    </row>
    <row r="22" spans="1:16" ht="15.75">
      <c r="A22" s="6"/>
      <c r="B22" s="2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2"/>
      <c r="P22" s="7"/>
    </row>
    <row r="23" spans="1:16" ht="15.75">
      <c r="A23" s="6"/>
      <c r="B23" s="2"/>
      <c r="C23" s="2"/>
      <c r="D23" s="2"/>
      <c r="E23" s="2"/>
      <c r="F23" s="2"/>
      <c r="G23" s="2"/>
      <c r="H23" s="3"/>
      <c r="I23" s="871" t="s">
        <v>16</v>
      </c>
      <c r="J23" s="871"/>
      <c r="K23" s="871" t="s">
        <v>10</v>
      </c>
      <c r="L23" s="871"/>
      <c r="M23" s="871">
        <v>2014</v>
      </c>
      <c r="N23" s="871">
        <v>2015</v>
      </c>
      <c r="O23" s="871" t="s">
        <v>17</v>
      </c>
      <c r="P23" s="870" t="s">
        <v>18</v>
      </c>
    </row>
    <row r="24" spans="1:16" ht="15" customHeight="1">
      <c r="A24" s="879" t="s">
        <v>20</v>
      </c>
      <c r="B24" s="871"/>
      <c r="C24" s="871" t="s">
        <v>10</v>
      </c>
      <c r="D24" s="871"/>
      <c r="E24" s="871">
        <v>2014</v>
      </c>
      <c r="F24" s="871">
        <v>2015</v>
      </c>
      <c r="G24" s="871" t="s">
        <v>17</v>
      </c>
      <c r="H24" s="871" t="s">
        <v>18</v>
      </c>
      <c r="I24" s="871"/>
      <c r="J24" s="871"/>
      <c r="K24" s="871"/>
      <c r="L24" s="871"/>
      <c r="M24" s="871"/>
      <c r="N24" s="871"/>
      <c r="O24" s="871"/>
      <c r="P24" s="870"/>
    </row>
    <row r="25" spans="1:16" ht="15.75">
      <c r="A25" s="879"/>
      <c r="B25" s="871"/>
      <c r="C25" s="871"/>
      <c r="D25" s="871"/>
      <c r="E25" s="871"/>
      <c r="F25" s="871"/>
      <c r="G25" s="871"/>
      <c r="H25" s="871"/>
      <c r="I25" s="1"/>
      <c r="J25" s="2"/>
      <c r="K25" s="2"/>
      <c r="L25" s="2"/>
      <c r="M25" s="2"/>
      <c r="N25" s="2"/>
      <c r="O25" s="2"/>
      <c r="P25" s="7"/>
    </row>
    <row r="26" spans="1:16" ht="21" customHeight="1">
      <c r="A26" s="6"/>
      <c r="B26" s="2"/>
      <c r="C26" s="2"/>
      <c r="D26" s="2"/>
      <c r="E26" s="2"/>
      <c r="F26" s="2"/>
      <c r="G26" s="2"/>
      <c r="H26" s="3"/>
      <c r="I26" s="681" t="s">
        <v>26</v>
      </c>
      <c r="J26" s="506"/>
      <c r="K26" s="681" t="s">
        <v>27</v>
      </c>
      <c r="L26" s="506"/>
      <c r="M26" s="681">
        <v>95</v>
      </c>
      <c r="N26" s="681">
        <v>95</v>
      </c>
      <c r="O26" s="868">
        <f>+(N26-M26)/M26</f>
        <v>0</v>
      </c>
      <c r="P26" s="866"/>
    </row>
    <row r="27" spans="1:16" ht="15" customHeight="1">
      <c r="A27" s="678" t="s">
        <v>32</v>
      </c>
      <c r="B27" s="506"/>
      <c r="C27" s="681" t="s">
        <v>78</v>
      </c>
      <c r="D27" s="506"/>
      <c r="E27" s="681">
        <v>0.8</v>
      </c>
      <c r="F27" s="681">
        <f>160/200</f>
        <v>0.8</v>
      </c>
      <c r="G27" s="868">
        <f>+(F27-E27)/E27</f>
        <v>0</v>
      </c>
      <c r="H27" s="880"/>
      <c r="I27" s="507"/>
      <c r="J27" s="508"/>
      <c r="K27" s="507"/>
      <c r="L27" s="508"/>
      <c r="M27" s="507"/>
      <c r="N27" s="507"/>
      <c r="O27" s="869"/>
      <c r="P27" s="867"/>
    </row>
    <row r="28" spans="1:16" ht="45.75" customHeight="1">
      <c r="A28" s="670"/>
      <c r="B28" s="508"/>
      <c r="C28" s="507"/>
      <c r="D28" s="508"/>
      <c r="E28" s="507"/>
      <c r="F28" s="507"/>
      <c r="G28" s="869"/>
      <c r="H28" s="881"/>
      <c r="I28" s="681" t="s">
        <v>35</v>
      </c>
      <c r="J28" s="506"/>
      <c r="K28" s="681" t="s">
        <v>36</v>
      </c>
      <c r="L28" s="506"/>
      <c r="M28" s="681">
        <v>5</v>
      </c>
      <c r="N28" s="681">
        <v>2</v>
      </c>
      <c r="O28" s="868"/>
      <c r="P28" s="866"/>
    </row>
    <row r="29" spans="1:16" ht="15" customHeight="1">
      <c r="A29" s="678" t="s">
        <v>33</v>
      </c>
      <c r="B29" s="506"/>
      <c r="C29" s="502" t="s">
        <v>354</v>
      </c>
      <c r="D29" s="506"/>
      <c r="E29" s="864">
        <f>17/30</f>
        <v>0.5666666666666667</v>
      </c>
      <c r="F29" s="864"/>
      <c r="G29" s="868">
        <f>+(F29-E29)/E29</f>
        <v>-1</v>
      </c>
      <c r="H29" s="880"/>
      <c r="I29" s="507"/>
      <c r="J29" s="508"/>
      <c r="K29" s="507"/>
      <c r="L29" s="508"/>
      <c r="M29" s="507"/>
      <c r="N29" s="507"/>
      <c r="O29" s="869"/>
      <c r="P29" s="867"/>
    </row>
    <row r="30" spans="1:16" ht="30.75" customHeight="1">
      <c r="A30" s="670"/>
      <c r="B30" s="508"/>
      <c r="C30" s="507"/>
      <c r="D30" s="508"/>
      <c r="E30" s="865"/>
      <c r="F30" s="865"/>
      <c r="G30" s="869"/>
      <c r="H30" s="881"/>
      <c r="I30" s="678" t="s">
        <v>73</v>
      </c>
      <c r="J30" s="506"/>
      <c r="K30" s="681" t="s">
        <v>80</v>
      </c>
      <c r="L30" s="506"/>
      <c r="M30" s="862">
        <v>0.84</v>
      </c>
      <c r="N30" s="862">
        <v>0.9</v>
      </c>
      <c r="O30" s="2"/>
      <c r="P30" s="7"/>
    </row>
    <row r="31" spans="1:16" ht="20.25" customHeight="1" thickBot="1">
      <c r="A31" s="667" t="s">
        <v>418</v>
      </c>
      <c r="B31" s="506"/>
      <c r="C31" s="502" t="s">
        <v>419</v>
      </c>
      <c r="D31" s="506"/>
      <c r="E31" s="679">
        <v>0.02</v>
      </c>
      <c r="F31" s="679">
        <v>0.03</v>
      </c>
      <c r="G31" s="868">
        <f>+(F31-E31)/E31</f>
        <v>0.4999999999999999</v>
      </c>
      <c r="H31" s="875" t="s">
        <v>212</v>
      </c>
      <c r="I31" s="689"/>
      <c r="J31" s="690"/>
      <c r="K31" s="687"/>
      <c r="L31" s="690"/>
      <c r="M31" s="863"/>
      <c r="N31" s="863"/>
      <c r="O31" s="2"/>
      <c r="P31" s="7"/>
    </row>
    <row r="32" spans="1:16" ht="24.75" customHeight="1" thickBot="1">
      <c r="A32" s="668"/>
      <c r="B32" s="669"/>
      <c r="C32" s="741"/>
      <c r="D32" s="669"/>
      <c r="E32" s="687"/>
      <c r="F32" s="687"/>
      <c r="G32" s="874"/>
      <c r="H32" s="876"/>
      <c r="I32" s="30"/>
      <c r="J32" s="30"/>
      <c r="K32" s="30"/>
      <c r="L32" s="30"/>
      <c r="M32" s="30"/>
      <c r="N32" s="30"/>
      <c r="O32" s="30"/>
      <c r="P32" s="32"/>
    </row>
    <row r="33" spans="1:9" ht="23.25" customHeight="1">
      <c r="A33" s="579" t="s">
        <v>420</v>
      </c>
      <c r="B33" s="580"/>
      <c r="C33" s="579" t="s">
        <v>421</v>
      </c>
      <c r="D33" s="580"/>
      <c r="E33" s="2"/>
      <c r="F33" s="2"/>
      <c r="G33" s="2"/>
      <c r="H33" s="2"/>
      <c r="I33" s="2"/>
    </row>
    <row r="34" spans="1:17" ht="34.5" customHeight="1" thickBot="1">
      <c r="A34" s="581"/>
      <c r="B34" s="582"/>
      <c r="C34" s="581"/>
      <c r="D34" s="582"/>
      <c r="E34" s="8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7" ht="15" customHeight="1"/>
    <row r="39" ht="15" customHeight="1"/>
    <row r="42" ht="15" customHeight="1"/>
    <row r="45" ht="15" customHeight="1"/>
    <row r="47" ht="15" customHeight="1"/>
  </sheetData>
  <sheetProtection/>
  <mergeCells count="91">
    <mergeCell ref="C4:I5"/>
    <mergeCell ref="A6:C7"/>
    <mergeCell ref="C15:D16"/>
    <mergeCell ref="E15:E16"/>
    <mergeCell ref="N30:N31"/>
    <mergeCell ref="A1:H1"/>
    <mergeCell ref="F15:F16"/>
    <mergeCell ref="A18:B19"/>
    <mergeCell ref="C18:D19"/>
    <mergeCell ref="E18:E19"/>
    <mergeCell ref="F18:F19"/>
    <mergeCell ref="A4:B5"/>
    <mergeCell ref="G20:G21"/>
    <mergeCell ref="H20:H21"/>
    <mergeCell ref="G18:G19"/>
    <mergeCell ref="H18:H19"/>
    <mergeCell ref="D6:F7"/>
    <mergeCell ref="G6:I7"/>
    <mergeCell ref="G15:G16"/>
    <mergeCell ref="H15:H16"/>
    <mergeCell ref="A8:I13"/>
    <mergeCell ref="A15:B16"/>
    <mergeCell ref="F24:F25"/>
    <mergeCell ref="C29:D30"/>
    <mergeCell ref="E29:E30"/>
    <mergeCell ref="H29:H30"/>
    <mergeCell ref="H27:H28"/>
    <mergeCell ref="F27:F28"/>
    <mergeCell ref="H24:H25"/>
    <mergeCell ref="G29:G30"/>
    <mergeCell ref="G27:G28"/>
    <mergeCell ref="G24:G25"/>
    <mergeCell ref="A20:B21"/>
    <mergeCell ref="C20:D21"/>
    <mergeCell ref="E20:E21"/>
    <mergeCell ref="C27:D28"/>
    <mergeCell ref="E27:E28"/>
    <mergeCell ref="A27:B28"/>
    <mergeCell ref="A24:B25"/>
    <mergeCell ref="C24:D25"/>
    <mergeCell ref="E24:E25"/>
    <mergeCell ref="P18:P19"/>
    <mergeCell ref="I15:J16"/>
    <mergeCell ref="K15:L16"/>
    <mergeCell ref="M15:M16"/>
    <mergeCell ref="N15:N16"/>
    <mergeCell ref="O15:O16"/>
    <mergeCell ref="P15:P16"/>
    <mergeCell ref="I18:J19"/>
    <mergeCell ref="K18:L19"/>
    <mergeCell ref="M18:M19"/>
    <mergeCell ref="N18:N19"/>
    <mergeCell ref="O18:O19"/>
    <mergeCell ref="F31:F32"/>
    <mergeCell ref="G31:G32"/>
    <mergeCell ref="N23:N24"/>
    <mergeCell ref="O23:O24"/>
    <mergeCell ref="H31:H32"/>
    <mergeCell ref="F20:F21"/>
    <mergeCell ref="N28:N29"/>
    <mergeCell ref="O28:O29"/>
    <mergeCell ref="P23:P24"/>
    <mergeCell ref="I20:J21"/>
    <mergeCell ref="K20:L21"/>
    <mergeCell ref="M20:M21"/>
    <mergeCell ref="N20:N21"/>
    <mergeCell ref="O20:O21"/>
    <mergeCell ref="P20:P21"/>
    <mergeCell ref="I23:J24"/>
    <mergeCell ref="K23:L24"/>
    <mergeCell ref="M23:M24"/>
    <mergeCell ref="P28:P29"/>
    <mergeCell ref="I26:J27"/>
    <mergeCell ref="K26:L27"/>
    <mergeCell ref="M26:M27"/>
    <mergeCell ref="N26:N27"/>
    <mergeCell ref="O26:O27"/>
    <mergeCell ref="P26:P27"/>
    <mergeCell ref="I28:J29"/>
    <mergeCell ref="K28:L29"/>
    <mergeCell ref="M28:M29"/>
    <mergeCell ref="M30:M31"/>
    <mergeCell ref="I30:J31"/>
    <mergeCell ref="K30:L31"/>
    <mergeCell ref="A33:B34"/>
    <mergeCell ref="C33:D34"/>
    <mergeCell ref="A31:B32"/>
    <mergeCell ref="C31:D32"/>
    <mergeCell ref="E31:E32"/>
    <mergeCell ref="A29:B30"/>
    <mergeCell ref="F29:F30"/>
  </mergeCells>
  <printOptions/>
  <pageMargins left="0.75" right="0.75" top="1" bottom="1" header="0.5" footer="0.5"/>
  <pageSetup orientation="landscape" paperSize="9" scale="6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A4">
      <selection activeCell="H37" sqref="H36:H37"/>
    </sheetView>
  </sheetViews>
  <sheetFormatPr defaultColWidth="11.00390625" defaultRowHeight="15.75"/>
  <cols>
    <col min="1" max="1" width="7.875" style="0" customWidth="1"/>
    <col min="2" max="2" width="8.00390625" style="0" customWidth="1"/>
    <col min="3" max="3" width="7.50390625" style="0" customWidth="1"/>
    <col min="4" max="4" width="8.125" style="0" customWidth="1"/>
    <col min="5" max="5" width="8.00390625" style="0" customWidth="1"/>
    <col min="6" max="6" width="9.50390625" style="0" customWidth="1"/>
    <col min="7" max="7" width="8.875" style="0" customWidth="1"/>
    <col min="8" max="8" width="11.875" style="0" customWidth="1"/>
    <col min="9" max="14" width="11.00390625" style="0" customWidth="1"/>
    <col min="15" max="15" width="12.00390625" style="0" customWidth="1"/>
    <col min="16" max="16" width="12.50390625" style="0" customWidth="1"/>
  </cols>
  <sheetData>
    <row r="1" spans="1:8" ht="33.75">
      <c r="A1" s="861" t="s">
        <v>400</v>
      </c>
      <c r="B1" s="861"/>
      <c r="C1" s="861"/>
      <c r="D1" s="861"/>
      <c r="E1" s="861"/>
      <c r="F1" s="861"/>
      <c r="G1" s="861"/>
      <c r="H1" s="861"/>
    </row>
    <row r="3" ht="16.5" thickBot="1"/>
    <row r="4" spans="1:16" ht="15" customHeight="1">
      <c r="A4" s="838" t="s">
        <v>9</v>
      </c>
      <c r="B4" s="839"/>
      <c r="C4" s="842" t="s">
        <v>83</v>
      </c>
      <c r="D4" s="842"/>
      <c r="E4" s="842"/>
      <c r="F4" s="842"/>
      <c r="G4" s="842"/>
      <c r="H4" s="842"/>
      <c r="I4" s="843"/>
      <c r="J4" s="26"/>
      <c r="K4" s="26"/>
      <c r="L4" s="26"/>
      <c r="M4" s="26"/>
      <c r="N4" s="26"/>
      <c r="O4" s="26"/>
      <c r="P4" s="28"/>
    </row>
    <row r="5" spans="1:16" ht="15" customHeight="1">
      <c r="A5" s="840"/>
      <c r="B5" s="841"/>
      <c r="C5" s="844"/>
      <c r="D5" s="844"/>
      <c r="E5" s="844"/>
      <c r="F5" s="844"/>
      <c r="G5" s="844"/>
      <c r="H5" s="844"/>
      <c r="I5" s="845"/>
      <c r="J5" s="2"/>
      <c r="K5" s="2"/>
      <c r="L5" s="2"/>
      <c r="M5" s="2"/>
      <c r="N5" s="2"/>
      <c r="O5" s="2"/>
      <c r="P5" s="7"/>
    </row>
    <row r="6" spans="1:16" ht="18" customHeight="1">
      <c r="A6" s="846" t="s">
        <v>279</v>
      </c>
      <c r="B6" s="847"/>
      <c r="C6" s="847"/>
      <c r="D6" s="847" t="s">
        <v>286</v>
      </c>
      <c r="E6" s="847"/>
      <c r="F6" s="847"/>
      <c r="G6" s="912" t="s">
        <v>423</v>
      </c>
      <c r="H6" s="912"/>
      <c r="I6" s="913"/>
      <c r="J6" s="2"/>
      <c r="K6" s="2"/>
      <c r="L6" s="2"/>
      <c r="M6" s="2"/>
      <c r="N6" s="2"/>
      <c r="O6" s="2"/>
      <c r="P6" s="7"/>
    </row>
    <row r="7" spans="1:16" ht="15" customHeight="1">
      <c r="A7" s="848"/>
      <c r="B7" s="849"/>
      <c r="C7" s="849"/>
      <c r="D7" s="849"/>
      <c r="E7" s="849"/>
      <c r="F7" s="849"/>
      <c r="G7" s="914"/>
      <c r="H7" s="914"/>
      <c r="I7" s="915"/>
      <c r="J7" s="2"/>
      <c r="K7" s="2"/>
      <c r="L7" s="2"/>
      <c r="M7" s="2"/>
      <c r="N7" s="2"/>
      <c r="O7" s="2"/>
      <c r="P7" s="7"/>
    </row>
    <row r="8" spans="1:16" ht="15" customHeight="1">
      <c r="A8" s="447" t="s">
        <v>205</v>
      </c>
      <c r="B8" s="448"/>
      <c r="C8" s="448"/>
      <c r="D8" s="448"/>
      <c r="E8" s="448"/>
      <c r="F8" s="448"/>
      <c r="G8" s="448"/>
      <c r="H8" s="448"/>
      <c r="I8" s="852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15.75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15.75">
      <c r="A12" s="450"/>
      <c r="B12" s="451"/>
      <c r="C12" s="451"/>
      <c r="D12" s="451"/>
      <c r="E12" s="451"/>
      <c r="F12" s="451"/>
      <c r="G12" s="451"/>
      <c r="H12" s="451"/>
      <c r="I12" s="853"/>
      <c r="J12" s="2"/>
      <c r="K12" s="2"/>
      <c r="L12" s="2"/>
      <c r="M12" s="2"/>
      <c r="N12" s="2"/>
      <c r="O12" s="2"/>
      <c r="P12" s="7"/>
    </row>
    <row r="13" spans="1:16" ht="15.75">
      <c r="A13" s="453"/>
      <c r="B13" s="454"/>
      <c r="C13" s="454"/>
      <c r="D13" s="454"/>
      <c r="E13" s="454"/>
      <c r="F13" s="454"/>
      <c r="G13" s="454"/>
      <c r="H13" s="454"/>
      <c r="I13" s="854"/>
      <c r="J13" s="2"/>
      <c r="K13" s="2"/>
      <c r="L13" s="2"/>
      <c r="M13" s="2"/>
      <c r="N13" s="2"/>
      <c r="O13" s="2"/>
      <c r="P13" s="7"/>
    </row>
    <row r="14" spans="1:16" ht="15.7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1:16" ht="15" customHeight="1">
      <c r="A15" s="835" t="s">
        <v>19</v>
      </c>
      <c r="B15" s="833"/>
      <c r="C15" s="833" t="s">
        <v>10</v>
      </c>
      <c r="D15" s="833"/>
      <c r="E15" s="833">
        <v>2014</v>
      </c>
      <c r="F15" s="833">
        <v>2015</v>
      </c>
      <c r="G15" s="833" t="s">
        <v>17</v>
      </c>
      <c r="H15" s="833" t="s">
        <v>18</v>
      </c>
      <c r="I15" s="833" t="s">
        <v>21</v>
      </c>
      <c r="J15" s="833"/>
      <c r="K15" s="833" t="s">
        <v>10</v>
      </c>
      <c r="L15" s="833"/>
      <c r="M15" s="833">
        <v>2014</v>
      </c>
      <c r="N15" s="833">
        <v>2015</v>
      </c>
      <c r="O15" s="833" t="s">
        <v>17</v>
      </c>
      <c r="P15" s="834" t="s">
        <v>18</v>
      </c>
    </row>
    <row r="16" spans="1:16" ht="15.75">
      <c r="A16" s="835"/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4"/>
    </row>
    <row r="17" spans="1:16" ht="18.75" customHeight="1">
      <c r="A17" s="6"/>
      <c r="B17" s="2"/>
      <c r="C17" s="2"/>
      <c r="D17" s="2"/>
      <c r="E17" s="2"/>
      <c r="F17" s="2"/>
      <c r="G17" s="2"/>
      <c r="H17" s="3"/>
      <c r="I17" s="1"/>
      <c r="J17" s="2"/>
      <c r="K17" s="2"/>
      <c r="L17" s="2"/>
      <c r="M17" s="2"/>
      <c r="N17" s="2"/>
      <c r="O17" s="2"/>
      <c r="P17" s="7"/>
    </row>
    <row r="18" spans="1:16" ht="15" customHeight="1">
      <c r="A18" s="678" t="s">
        <v>37</v>
      </c>
      <c r="B18" s="506"/>
      <c r="C18" s="681" t="s">
        <v>71</v>
      </c>
      <c r="D18" s="506"/>
      <c r="E18" s="681">
        <v>80</v>
      </c>
      <c r="F18" s="681">
        <v>120</v>
      </c>
      <c r="G18" s="900">
        <f>+(F18-E18)/E18</f>
        <v>0.5</v>
      </c>
      <c r="H18" s="907" t="s">
        <v>210</v>
      </c>
      <c r="I18" s="681" t="s">
        <v>213</v>
      </c>
      <c r="J18" s="506"/>
      <c r="K18" s="681" t="s">
        <v>79</v>
      </c>
      <c r="L18" s="506"/>
      <c r="M18" s="872">
        <v>22.5</v>
      </c>
      <c r="N18" s="902">
        <v>20</v>
      </c>
      <c r="O18" s="900">
        <f>+(N18-M18)/M18</f>
        <v>-0.1111111111111111</v>
      </c>
      <c r="P18" s="898" t="s">
        <v>210</v>
      </c>
    </row>
    <row r="19" spans="1:16" ht="18.75" customHeight="1">
      <c r="A19" s="670"/>
      <c r="B19" s="508"/>
      <c r="C19" s="507"/>
      <c r="D19" s="508"/>
      <c r="E19" s="507"/>
      <c r="F19" s="507"/>
      <c r="G19" s="901"/>
      <c r="H19" s="908"/>
      <c r="I19" s="507"/>
      <c r="J19" s="508"/>
      <c r="K19" s="507"/>
      <c r="L19" s="508"/>
      <c r="M19" s="873"/>
      <c r="N19" s="903"/>
      <c r="O19" s="901"/>
      <c r="P19" s="899"/>
    </row>
    <row r="20" spans="1:16" ht="27.75" customHeight="1">
      <c r="A20" s="678" t="s">
        <v>84</v>
      </c>
      <c r="B20" s="506"/>
      <c r="C20" s="681" t="s">
        <v>85</v>
      </c>
      <c r="D20" s="506"/>
      <c r="E20" s="681">
        <v>1</v>
      </c>
      <c r="F20" s="681">
        <v>1</v>
      </c>
      <c r="G20" s="900">
        <f>+(F20-E20)/E20</f>
        <v>0</v>
      </c>
      <c r="H20" s="523"/>
      <c r="I20" s="681" t="s">
        <v>87</v>
      </c>
      <c r="J20" s="506"/>
      <c r="K20" s="681" t="s">
        <v>214</v>
      </c>
      <c r="L20" s="506"/>
      <c r="M20" s="502">
        <v>25</v>
      </c>
      <c r="N20" s="502">
        <v>20</v>
      </c>
      <c r="O20" s="900">
        <f>+(N20-M20)/M20</f>
        <v>-0.2</v>
      </c>
      <c r="P20" s="683"/>
    </row>
    <row r="21" spans="1:16" ht="21" customHeight="1">
      <c r="A21" s="670"/>
      <c r="B21" s="508"/>
      <c r="C21" s="507"/>
      <c r="D21" s="508"/>
      <c r="E21" s="507"/>
      <c r="F21" s="507"/>
      <c r="G21" s="901"/>
      <c r="H21" s="524"/>
      <c r="I21" s="507"/>
      <c r="J21" s="508"/>
      <c r="K21" s="507"/>
      <c r="L21" s="508"/>
      <c r="M21" s="507"/>
      <c r="N21" s="507"/>
      <c r="O21" s="901"/>
      <c r="P21" s="684"/>
    </row>
    <row r="22" spans="1:16" ht="15.75">
      <c r="A22" s="6"/>
      <c r="B22" s="2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2"/>
      <c r="P22" s="7"/>
    </row>
    <row r="23" spans="1:16" ht="15.75">
      <c r="A23" s="6"/>
      <c r="B23" s="2"/>
      <c r="C23" s="2"/>
      <c r="D23" s="2"/>
      <c r="E23" s="2"/>
      <c r="F23" s="2"/>
      <c r="G23" s="2"/>
      <c r="H23" s="3"/>
      <c r="I23" s="833" t="s">
        <v>16</v>
      </c>
      <c r="J23" s="833"/>
      <c r="K23" s="833" t="s">
        <v>10</v>
      </c>
      <c r="L23" s="833"/>
      <c r="M23" s="833">
        <v>2014</v>
      </c>
      <c r="N23" s="833">
        <v>2015</v>
      </c>
      <c r="O23" s="833" t="s">
        <v>17</v>
      </c>
      <c r="P23" s="834" t="s">
        <v>18</v>
      </c>
    </row>
    <row r="24" spans="1:16" ht="15" customHeight="1">
      <c r="A24" s="835" t="s">
        <v>20</v>
      </c>
      <c r="B24" s="833"/>
      <c r="C24" s="833" t="s">
        <v>10</v>
      </c>
      <c r="D24" s="833"/>
      <c r="E24" s="833">
        <v>2014</v>
      </c>
      <c r="F24" s="833">
        <v>2015</v>
      </c>
      <c r="G24" s="833" t="s">
        <v>17</v>
      </c>
      <c r="H24" s="833" t="s">
        <v>18</v>
      </c>
      <c r="I24" s="833"/>
      <c r="J24" s="833"/>
      <c r="K24" s="833"/>
      <c r="L24" s="833"/>
      <c r="M24" s="833"/>
      <c r="N24" s="833"/>
      <c r="O24" s="833"/>
      <c r="P24" s="834"/>
    </row>
    <row r="25" spans="1:16" ht="18.75" customHeight="1">
      <c r="A25" s="835"/>
      <c r="B25" s="833"/>
      <c r="C25" s="833"/>
      <c r="D25" s="833"/>
      <c r="E25" s="833"/>
      <c r="F25" s="833"/>
      <c r="G25" s="833"/>
      <c r="H25" s="833"/>
      <c r="I25" s="1"/>
      <c r="J25" s="2"/>
      <c r="K25" s="2"/>
      <c r="L25" s="2"/>
      <c r="M25" s="2"/>
      <c r="N25" s="2"/>
      <c r="O25" s="2"/>
      <c r="P25" s="7"/>
    </row>
    <row r="26" spans="1:16" ht="24.75" customHeight="1">
      <c r="A26" s="6"/>
      <c r="B26" s="2"/>
      <c r="C26" s="2"/>
      <c r="D26" s="2"/>
      <c r="E26" s="2"/>
      <c r="F26" s="2"/>
      <c r="G26" s="2"/>
      <c r="H26" s="3"/>
      <c r="I26" s="678" t="s">
        <v>73</v>
      </c>
      <c r="J26" s="506"/>
      <c r="K26" s="681" t="s">
        <v>80</v>
      </c>
      <c r="L26" s="506"/>
      <c r="M26" s="680">
        <v>0.36</v>
      </c>
      <c r="N26" s="679">
        <v>0.5</v>
      </c>
      <c r="O26" s="900">
        <f>+(N26-M26)/M26</f>
        <v>0.38888888888888895</v>
      </c>
      <c r="P26" s="898" t="s">
        <v>210</v>
      </c>
    </row>
    <row r="27" spans="1:16" ht="21" customHeight="1" thickBot="1">
      <c r="A27" s="678" t="s">
        <v>32</v>
      </c>
      <c r="B27" s="506"/>
      <c r="C27" s="681" t="s">
        <v>74</v>
      </c>
      <c r="D27" s="506"/>
      <c r="E27" s="681">
        <v>5</v>
      </c>
      <c r="F27" s="681">
        <v>5</v>
      </c>
      <c r="G27" s="900">
        <f>+(F27-E27)/E27</f>
        <v>0</v>
      </c>
      <c r="H27" s="523"/>
      <c r="I27" s="689"/>
      <c r="J27" s="690"/>
      <c r="K27" s="687"/>
      <c r="L27" s="690"/>
      <c r="M27" s="687"/>
      <c r="N27" s="860"/>
      <c r="O27" s="901"/>
      <c r="P27" s="899"/>
    </row>
    <row r="28" spans="1:16" ht="27" customHeight="1">
      <c r="A28" s="670"/>
      <c r="B28" s="508"/>
      <c r="C28" s="507"/>
      <c r="D28" s="508"/>
      <c r="E28" s="507"/>
      <c r="F28" s="507"/>
      <c r="G28" s="901"/>
      <c r="H28" s="524"/>
      <c r="I28" s="681" t="s">
        <v>35</v>
      </c>
      <c r="J28" s="506"/>
      <c r="K28" s="681" t="s">
        <v>36</v>
      </c>
      <c r="L28" s="506"/>
      <c r="M28" s="681">
        <v>8</v>
      </c>
      <c r="N28" s="681">
        <v>5</v>
      </c>
      <c r="O28" s="900">
        <f>+(N28-M28)/M28</f>
        <v>-0.375</v>
      </c>
      <c r="P28" s="898" t="s">
        <v>210</v>
      </c>
    </row>
    <row r="29" spans="1:16" ht="21.75" customHeight="1">
      <c r="A29" s="678" t="s">
        <v>33</v>
      </c>
      <c r="B29" s="506"/>
      <c r="C29" s="681" t="s">
        <v>86</v>
      </c>
      <c r="D29" s="506"/>
      <c r="E29" s="681">
        <v>250</v>
      </c>
      <c r="F29" s="681">
        <v>250</v>
      </c>
      <c r="G29" s="900">
        <f>+(F29-E29)/E29</f>
        <v>0</v>
      </c>
      <c r="H29" s="523"/>
      <c r="I29" s="507"/>
      <c r="J29" s="508"/>
      <c r="K29" s="507"/>
      <c r="L29" s="508"/>
      <c r="M29" s="507"/>
      <c r="N29" s="507"/>
      <c r="O29" s="901"/>
      <c r="P29" s="899"/>
    </row>
    <row r="30" spans="1:16" ht="24.75" customHeight="1">
      <c r="A30" s="670"/>
      <c r="B30" s="508"/>
      <c r="C30" s="507"/>
      <c r="D30" s="508"/>
      <c r="E30" s="507"/>
      <c r="F30" s="507"/>
      <c r="G30" s="901"/>
      <c r="H30" s="524"/>
      <c r="I30" s="2"/>
      <c r="J30" s="2"/>
      <c r="K30" s="2"/>
      <c r="L30" s="2"/>
      <c r="M30" s="2"/>
      <c r="N30" s="2"/>
      <c r="O30" s="2"/>
      <c r="P30" s="7"/>
    </row>
    <row r="31" spans="1:16" ht="27" customHeight="1">
      <c r="A31" s="681" t="s">
        <v>26</v>
      </c>
      <c r="B31" s="506"/>
      <c r="C31" s="681" t="s">
        <v>27</v>
      </c>
      <c r="D31" s="506"/>
      <c r="E31" s="679">
        <v>0.8</v>
      </c>
      <c r="F31" s="679">
        <v>0.9</v>
      </c>
      <c r="G31" s="900">
        <f>+(F31-E31)/E31</f>
        <v>0.12499999999999997</v>
      </c>
      <c r="H31" s="905" t="s">
        <v>210</v>
      </c>
      <c r="I31" s="2"/>
      <c r="J31" s="2"/>
      <c r="K31" s="2"/>
      <c r="L31" s="2"/>
      <c r="M31" s="2"/>
      <c r="N31" s="2"/>
      <c r="O31" s="2"/>
      <c r="P31" s="7"/>
    </row>
    <row r="32" spans="1:16" ht="19.5" customHeight="1" thickBot="1">
      <c r="A32" s="507"/>
      <c r="B32" s="508"/>
      <c r="C32" s="507"/>
      <c r="D32" s="508"/>
      <c r="E32" s="507"/>
      <c r="F32" s="687"/>
      <c r="G32" s="904"/>
      <c r="H32" s="906"/>
      <c r="I32" s="30"/>
      <c r="J32" s="30"/>
      <c r="K32" s="30"/>
      <c r="L32" s="30"/>
      <c r="M32" s="30"/>
      <c r="N32" s="30"/>
      <c r="O32" s="30"/>
      <c r="P32" s="32"/>
    </row>
    <row r="33" spans="1:8" ht="15.75">
      <c r="A33" s="909"/>
      <c r="B33" s="823"/>
      <c r="C33" s="909"/>
      <c r="D33" s="823"/>
      <c r="E33" s="909"/>
      <c r="F33" s="2"/>
      <c r="G33" s="2"/>
      <c r="H33" s="26"/>
    </row>
    <row r="34" spans="1:5" ht="15" customHeight="1">
      <c r="A34" s="910"/>
      <c r="B34" s="911"/>
      <c r="C34" s="910"/>
      <c r="D34" s="911"/>
      <c r="E34" s="910"/>
    </row>
    <row r="37" ht="15" customHeight="1"/>
    <row r="39" ht="27" customHeight="1"/>
    <row r="40" ht="30.75" customHeight="1"/>
    <row r="42" ht="15" customHeight="1"/>
    <row r="45" ht="15" customHeight="1"/>
    <row r="47" ht="15" customHeight="1"/>
  </sheetData>
  <sheetProtection/>
  <mergeCells count="88">
    <mergeCell ref="D6:F7"/>
    <mergeCell ref="G6:I7"/>
    <mergeCell ref="G18:G19"/>
    <mergeCell ref="H18:H19"/>
    <mergeCell ref="A33:B34"/>
    <mergeCell ref="C33:D34"/>
    <mergeCell ref="E33:E34"/>
    <mergeCell ref="A1:H1"/>
    <mergeCell ref="H15:H16"/>
    <mergeCell ref="A4:B5"/>
    <mergeCell ref="C4:I5"/>
    <mergeCell ref="A6:C7"/>
    <mergeCell ref="E20:E21"/>
    <mergeCell ref="F20:F21"/>
    <mergeCell ref="A8:I13"/>
    <mergeCell ref="A15:B16"/>
    <mergeCell ref="C15:D16"/>
    <mergeCell ref="H20:H21"/>
    <mergeCell ref="A18:B19"/>
    <mergeCell ref="C18:D19"/>
    <mergeCell ref="E18:E19"/>
    <mergeCell ref="F18:F19"/>
    <mergeCell ref="H24:H25"/>
    <mergeCell ref="A27:B28"/>
    <mergeCell ref="C27:D28"/>
    <mergeCell ref="E27:E28"/>
    <mergeCell ref="G20:G21"/>
    <mergeCell ref="F15:F16"/>
    <mergeCell ref="G15:G16"/>
    <mergeCell ref="E15:E16"/>
    <mergeCell ref="A20:B21"/>
    <mergeCell ref="C20:D21"/>
    <mergeCell ref="H29:H30"/>
    <mergeCell ref="A31:B32"/>
    <mergeCell ref="C31:D32"/>
    <mergeCell ref="E31:E32"/>
    <mergeCell ref="H27:H28"/>
    <mergeCell ref="A24:B25"/>
    <mergeCell ref="C24:D25"/>
    <mergeCell ref="E24:E25"/>
    <mergeCell ref="F24:F25"/>
    <mergeCell ref="G24:G25"/>
    <mergeCell ref="F31:F32"/>
    <mergeCell ref="G31:G32"/>
    <mergeCell ref="F27:F28"/>
    <mergeCell ref="G27:G28"/>
    <mergeCell ref="H31:H32"/>
    <mergeCell ref="A29:B30"/>
    <mergeCell ref="C29:D30"/>
    <mergeCell ref="E29:E30"/>
    <mergeCell ref="F29:F30"/>
    <mergeCell ref="G29:G30"/>
    <mergeCell ref="P18:P19"/>
    <mergeCell ref="I15:J16"/>
    <mergeCell ref="K15:L16"/>
    <mergeCell ref="M15:M16"/>
    <mergeCell ref="N15:N16"/>
    <mergeCell ref="O15:O16"/>
    <mergeCell ref="P15:P16"/>
    <mergeCell ref="I18:J19"/>
    <mergeCell ref="K18:L19"/>
    <mergeCell ref="N18:N19"/>
    <mergeCell ref="P23:P24"/>
    <mergeCell ref="I20:J21"/>
    <mergeCell ref="K20:L21"/>
    <mergeCell ref="M20:M21"/>
    <mergeCell ref="N20:N21"/>
    <mergeCell ref="O20:O21"/>
    <mergeCell ref="P20:P21"/>
    <mergeCell ref="I23:J24"/>
    <mergeCell ref="N23:N24"/>
    <mergeCell ref="O23:O24"/>
    <mergeCell ref="O18:O19"/>
    <mergeCell ref="K28:L29"/>
    <mergeCell ref="M28:M29"/>
    <mergeCell ref="K23:L24"/>
    <mergeCell ref="M23:M24"/>
    <mergeCell ref="N28:N29"/>
    <mergeCell ref="O28:O29"/>
    <mergeCell ref="M18:M19"/>
    <mergeCell ref="P28:P29"/>
    <mergeCell ref="I26:J27"/>
    <mergeCell ref="K26:L27"/>
    <mergeCell ref="M26:M27"/>
    <mergeCell ref="N26:N27"/>
    <mergeCell ref="O26:O27"/>
    <mergeCell ref="P26:P27"/>
    <mergeCell ref="I28:J29"/>
  </mergeCells>
  <printOptions/>
  <pageMargins left="0.75" right="0.75" top="1" bottom="1" header="0.5" footer="0.5"/>
  <pageSetup orientation="landscape" paperSize="9" scale="6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4">
      <selection activeCell="M18" sqref="M18:M19"/>
    </sheetView>
  </sheetViews>
  <sheetFormatPr defaultColWidth="9.00390625" defaultRowHeight="15.75"/>
  <cols>
    <col min="1" max="1" width="6.125" style="0" customWidth="1"/>
    <col min="2" max="2" width="6.25390625" style="0" customWidth="1"/>
    <col min="3" max="3" width="6.00390625" style="0" customWidth="1"/>
    <col min="4" max="4" width="6.125" style="0" customWidth="1"/>
    <col min="5" max="5" width="7.50390625" style="0" customWidth="1"/>
    <col min="6" max="6" width="8.50390625" style="0" customWidth="1"/>
    <col min="7" max="7" width="8.125" style="0" customWidth="1"/>
    <col min="8" max="8" width="8.50390625" style="0" customWidth="1"/>
    <col min="9" max="9" width="6.875" style="0" customWidth="1"/>
    <col min="10" max="10" width="7.50390625" style="0" customWidth="1"/>
    <col min="11" max="11" width="6.875" style="0" customWidth="1"/>
    <col min="12" max="12" width="5.25390625" style="0" customWidth="1"/>
    <col min="15" max="15" width="8.125" style="0" customWidth="1"/>
    <col min="16" max="16" width="7.375" style="0" customWidth="1"/>
  </cols>
  <sheetData>
    <row r="1" spans="1:8" ht="33.75">
      <c r="A1" s="861" t="s">
        <v>400</v>
      </c>
      <c r="B1" s="861"/>
      <c r="C1" s="861"/>
      <c r="D1" s="861"/>
      <c r="E1" s="861"/>
      <c r="F1" s="861"/>
      <c r="G1" s="861"/>
      <c r="H1" s="861"/>
    </row>
    <row r="3" ht="16.5" thickBot="1"/>
    <row r="4" spans="1:16" ht="15.75">
      <c r="A4" s="838" t="s">
        <v>9</v>
      </c>
      <c r="B4" s="839"/>
      <c r="C4" s="842" t="s">
        <v>548</v>
      </c>
      <c r="D4" s="842"/>
      <c r="E4" s="842"/>
      <c r="F4" s="842"/>
      <c r="G4" s="842"/>
      <c r="H4" s="842"/>
      <c r="I4" s="843"/>
      <c r="J4" s="26"/>
      <c r="K4" s="26"/>
      <c r="L4" s="26"/>
      <c r="M4" s="26"/>
      <c r="N4" s="26"/>
      <c r="O4" s="26"/>
      <c r="P4" s="28"/>
    </row>
    <row r="5" spans="1:16" ht="15.75">
      <c r="A5" s="840"/>
      <c r="B5" s="841"/>
      <c r="C5" s="844"/>
      <c r="D5" s="844"/>
      <c r="E5" s="844"/>
      <c r="F5" s="844"/>
      <c r="G5" s="844"/>
      <c r="H5" s="844"/>
      <c r="I5" s="845"/>
      <c r="J5" s="2"/>
      <c r="K5" s="2"/>
      <c r="L5" s="2"/>
      <c r="M5" s="2"/>
      <c r="N5" s="2"/>
      <c r="O5" s="2"/>
      <c r="P5" s="7"/>
    </row>
    <row r="6" spans="1:16" ht="15.75">
      <c r="A6" s="846" t="s">
        <v>279</v>
      </c>
      <c r="B6" s="847"/>
      <c r="C6" s="847"/>
      <c r="D6" s="847" t="s">
        <v>286</v>
      </c>
      <c r="E6" s="847"/>
      <c r="F6" s="847"/>
      <c r="G6" s="912" t="s">
        <v>178</v>
      </c>
      <c r="H6" s="912"/>
      <c r="I6" s="913"/>
      <c r="J6" s="2"/>
      <c r="K6" s="2"/>
      <c r="L6" s="2"/>
      <c r="M6" s="2"/>
      <c r="N6" s="2"/>
      <c r="O6" s="2"/>
      <c r="P6" s="7"/>
    </row>
    <row r="7" spans="1:16" ht="15.75">
      <c r="A7" s="848"/>
      <c r="B7" s="849"/>
      <c r="C7" s="849"/>
      <c r="D7" s="849"/>
      <c r="E7" s="849"/>
      <c r="F7" s="849"/>
      <c r="G7" s="914"/>
      <c r="H7" s="914"/>
      <c r="I7" s="915"/>
      <c r="J7" s="2"/>
      <c r="K7" s="2"/>
      <c r="L7" s="2"/>
      <c r="M7" s="2"/>
      <c r="N7" s="2"/>
      <c r="O7" s="2"/>
      <c r="P7" s="7"/>
    </row>
    <row r="8" spans="1:16" ht="15.75">
      <c r="A8" s="447" t="s">
        <v>549</v>
      </c>
      <c r="B8" s="448"/>
      <c r="C8" s="448"/>
      <c r="D8" s="448"/>
      <c r="E8" s="448"/>
      <c r="F8" s="448"/>
      <c r="G8" s="448"/>
      <c r="H8" s="448"/>
      <c r="I8" s="852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0.75" customHeight="1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6" customHeight="1" hidden="1">
      <c r="A12" s="450"/>
      <c r="B12" s="451"/>
      <c r="C12" s="451"/>
      <c r="D12" s="451"/>
      <c r="E12" s="451"/>
      <c r="F12" s="451"/>
      <c r="G12" s="451"/>
      <c r="H12" s="451"/>
      <c r="I12" s="853"/>
      <c r="J12" s="2"/>
      <c r="K12" s="2"/>
      <c r="L12" s="2"/>
      <c r="M12" s="2"/>
      <c r="N12" s="2"/>
      <c r="O12" s="2"/>
      <c r="P12" s="7"/>
    </row>
    <row r="13" spans="1:16" ht="5.25" customHeight="1">
      <c r="A13" s="453"/>
      <c r="B13" s="454"/>
      <c r="C13" s="454"/>
      <c r="D13" s="454"/>
      <c r="E13" s="454"/>
      <c r="F13" s="454"/>
      <c r="G13" s="454"/>
      <c r="H13" s="454"/>
      <c r="I13" s="854"/>
      <c r="J13" s="2"/>
      <c r="K13" s="2"/>
      <c r="L13" s="2"/>
      <c r="M13" s="2"/>
      <c r="N13" s="2"/>
      <c r="O13" s="2"/>
      <c r="P13" s="7"/>
    </row>
    <row r="14" spans="1:16" ht="15.7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1:16" ht="15.75">
      <c r="A15" s="835" t="s">
        <v>19</v>
      </c>
      <c r="B15" s="833"/>
      <c r="C15" s="833" t="s">
        <v>10</v>
      </c>
      <c r="D15" s="833"/>
      <c r="E15" s="833">
        <v>2013</v>
      </c>
      <c r="F15" s="833">
        <v>2014</v>
      </c>
      <c r="G15" s="833" t="s">
        <v>17</v>
      </c>
      <c r="H15" s="833" t="s">
        <v>18</v>
      </c>
      <c r="I15" s="833" t="s">
        <v>21</v>
      </c>
      <c r="J15" s="833"/>
      <c r="K15" s="833" t="s">
        <v>10</v>
      </c>
      <c r="L15" s="833"/>
      <c r="M15" s="833">
        <v>2013</v>
      </c>
      <c r="N15" s="833">
        <v>2014</v>
      </c>
      <c r="O15" s="833" t="s">
        <v>17</v>
      </c>
      <c r="P15" s="834" t="s">
        <v>18</v>
      </c>
    </row>
    <row r="16" spans="1:16" ht="15.75">
      <c r="A16" s="835"/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4"/>
    </row>
    <row r="17" spans="1:16" ht="12" customHeight="1">
      <c r="A17" s="6"/>
      <c r="B17" s="2"/>
      <c r="C17" s="2"/>
      <c r="D17" s="2"/>
      <c r="E17" s="2"/>
      <c r="F17" s="2"/>
      <c r="G17" s="2"/>
      <c r="H17" s="3"/>
      <c r="I17" s="1"/>
      <c r="J17" s="2"/>
      <c r="K17" s="2"/>
      <c r="L17" s="2"/>
      <c r="M17" s="2"/>
      <c r="N17" s="2"/>
      <c r="O17" s="2"/>
      <c r="P17" s="7"/>
    </row>
    <row r="18" spans="1:16" ht="21" customHeight="1">
      <c r="A18" s="667" t="s">
        <v>70</v>
      </c>
      <c r="B18" s="506"/>
      <c r="C18" s="502" t="s">
        <v>556</v>
      </c>
      <c r="D18" s="506"/>
      <c r="E18" s="681">
        <v>640</v>
      </c>
      <c r="F18" s="681"/>
      <c r="G18" s="900">
        <f>+(F18-E18)/E18</f>
        <v>-1</v>
      </c>
      <c r="H18" s="907" t="s">
        <v>210</v>
      </c>
      <c r="I18" s="502" t="s">
        <v>552</v>
      </c>
      <c r="J18" s="506"/>
      <c r="K18" s="502" t="s">
        <v>553</v>
      </c>
      <c r="L18" s="506"/>
      <c r="M18" s="872"/>
      <c r="N18" s="902"/>
      <c r="O18" s="900" t="e">
        <f>+(N18-M18)/M18</f>
        <v>#DIV/0!</v>
      </c>
      <c r="P18" s="898" t="s">
        <v>210</v>
      </c>
    </row>
    <row r="19" spans="1:16" ht="22.5" customHeight="1" thickBot="1">
      <c r="A19" s="670"/>
      <c r="B19" s="508"/>
      <c r="C19" s="741"/>
      <c r="D19" s="669"/>
      <c r="E19" s="741"/>
      <c r="F19" s="507"/>
      <c r="G19" s="901"/>
      <c r="H19" s="908"/>
      <c r="I19" s="507"/>
      <c r="J19" s="508"/>
      <c r="K19" s="507"/>
      <c r="L19" s="508"/>
      <c r="M19" s="873"/>
      <c r="N19" s="903"/>
      <c r="O19" s="901"/>
      <c r="P19" s="899"/>
    </row>
    <row r="20" spans="1:16" ht="23.25" customHeight="1">
      <c r="A20" s="667" t="s">
        <v>70</v>
      </c>
      <c r="B20" s="924"/>
      <c r="C20" s="926" t="s">
        <v>551</v>
      </c>
      <c r="D20" s="927"/>
      <c r="E20" s="930">
        <v>22</v>
      </c>
      <c r="F20" s="523"/>
      <c r="G20" s="921"/>
      <c r="H20" s="169"/>
      <c r="I20" s="910"/>
      <c r="J20" s="911"/>
      <c r="K20" s="910"/>
      <c r="L20" s="911"/>
      <c r="M20" s="168"/>
      <c r="N20" s="168"/>
      <c r="O20" s="173"/>
      <c r="P20" s="174"/>
    </row>
    <row r="21" spans="1:16" ht="16.5" thickBot="1">
      <c r="A21" s="670"/>
      <c r="B21" s="925"/>
      <c r="C21" s="928"/>
      <c r="D21" s="929"/>
      <c r="E21" s="931"/>
      <c r="F21" s="373"/>
      <c r="G21" s="434"/>
      <c r="H21" s="180"/>
      <c r="I21" s="833" t="s">
        <v>16</v>
      </c>
      <c r="J21" s="833"/>
      <c r="K21" s="833" t="s">
        <v>10</v>
      </c>
      <c r="L21" s="833"/>
      <c r="M21" s="833">
        <v>2013</v>
      </c>
      <c r="N21" s="833">
        <v>2014</v>
      </c>
      <c r="O21" s="833" t="s">
        <v>17</v>
      </c>
      <c r="P21" s="834" t="s">
        <v>18</v>
      </c>
    </row>
    <row r="22" spans="1:16" ht="15.75">
      <c r="A22" s="835" t="s">
        <v>20</v>
      </c>
      <c r="B22" s="833"/>
      <c r="C22" s="916" t="s">
        <v>10</v>
      </c>
      <c r="D22" s="916"/>
      <c r="E22" s="916">
        <v>2013</v>
      </c>
      <c r="F22" s="833">
        <v>2014</v>
      </c>
      <c r="G22" s="833" t="s">
        <v>17</v>
      </c>
      <c r="H22" s="833" t="s">
        <v>18</v>
      </c>
      <c r="I22" s="833"/>
      <c r="J22" s="833"/>
      <c r="K22" s="833"/>
      <c r="L22" s="833"/>
      <c r="M22" s="833"/>
      <c r="N22" s="833"/>
      <c r="O22" s="833"/>
      <c r="P22" s="834"/>
    </row>
    <row r="23" spans="1:16" ht="16.5" customHeight="1">
      <c r="A23" s="835"/>
      <c r="B23" s="833"/>
      <c r="C23" s="833"/>
      <c r="D23" s="833"/>
      <c r="E23" s="833"/>
      <c r="F23" s="833"/>
      <c r="G23" s="833"/>
      <c r="H23" s="833"/>
      <c r="I23" s="1"/>
      <c r="J23" s="2"/>
      <c r="K23" s="2"/>
      <c r="L23" s="2"/>
      <c r="M23" s="2"/>
      <c r="N23" s="2"/>
      <c r="O23" s="2"/>
      <c r="P23" s="7"/>
    </row>
    <row r="24" spans="1:16" ht="24.75" customHeight="1">
      <c r="A24" s="6"/>
      <c r="B24" s="2"/>
      <c r="C24" s="2"/>
      <c r="D24" s="2"/>
      <c r="E24" s="2"/>
      <c r="F24" s="2"/>
      <c r="G24" s="2"/>
      <c r="H24" s="3"/>
      <c r="I24" s="678" t="s">
        <v>73</v>
      </c>
      <c r="J24" s="506"/>
      <c r="K24" s="502" t="s">
        <v>550</v>
      </c>
      <c r="L24" s="506"/>
      <c r="M24" s="919">
        <f>+(E20/E18)</f>
        <v>0.034375</v>
      </c>
      <c r="N24" s="679"/>
      <c r="O24" s="900">
        <f>+(N24-M24)/M24</f>
        <v>-1</v>
      </c>
      <c r="P24" s="898" t="s">
        <v>210</v>
      </c>
    </row>
    <row r="25" spans="1:16" ht="16.5" customHeight="1" thickBot="1">
      <c r="A25" s="681" t="s">
        <v>26</v>
      </c>
      <c r="B25" s="506"/>
      <c r="C25" s="681" t="s">
        <v>27</v>
      </c>
      <c r="D25" s="506"/>
      <c r="E25" s="917"/>
      <c r="F25" s="679"/>
      <c r="G25" s="922" t="e">
        <f>+(F25-E25)/E25</f>
        <v>#DIV/0!</v>
      </c>
      <c r="H25" s="523"/>
      <c r="I25" s="689"/>
      <c r="J25" s="690"/>
      <c r="K25" s="687"/>
      <c r="L25" s="690"/>
      <c r="M25" s="920"/>
      <c r="N25" s="860"/>
      <c r="O25" s="901"/>
      <c r="P25" s="899"/>
    </row>
    <row r="26" spans="1:16" ht="16.5" thickBot="1">
      <c r="A26" s="687"/>
      <c r="B26" s="690"/>
      <c r="C26" s="507"/>
      <c r="D26" s="508"/>
      <c r="E26" s="918"/>
      <c r="F26" s="860"/>
      <c r="G26" s="923"/>
      <c r="H26" s="524"/>
      <c r="I26" s="681"/>
      <c r="J26" s="506"/>
      <c r="K26" s="681"/>
      <c r="L26" s="506"/>
      <c r="M26" s="681"/>
      <c r="N26" s="681"/>
      <c r="O26" s="900"/>
      <c r="P26" s="898"/>
    </row>
    <row r="27" spans="1:16" ht="15.75" customHeight="1">
      <c r="A27" s="837"/>
      <c r="B27" s="837"/>
      <c r="C27" s="933"/>
      <c r="D27" s="933"/>
      <c r="E27" s="837"/>
      <c r="F27" s="933"/>
      <c r="G27" s="934"/>
      <c r="H27" s="823"/>
      <c r="I27" s="507"/>
      <c r="J27" s="508"/>
      <c r="K27" s="507"/>
      <c r="L27" s="508"/>
      <c r="M27" s="507"/>
      <c r="N27" s="507"/>
      <c r="O27" s="901"/>
      <c r="P27" s="899"/>
    </row>
    <row r="28" spans="1:16" s="98" customFormat="1" ht="15.75">
      <c r="A28" s="837"/>
      <c r="B28" s="837"/>
      <c r="C28" s="837"/>
      <c r="D28" s="837"/>
      <c r="E28" s="837"/>
      <c r="F28" s="837"/>
      <c r="G28" s="934"/>
      <c r="H28" s="935"/>
      <c r="I28" s="83"/>
      <c r="J28" s="83"/>
      <c r="K28" s="83"/>
      <c r="L28" s="83"/>
      <c r="M28" s="83"/>
      <c r="N28" s="83"/>
      <c r="O28" s="83"/>
      <c r="P28" s="166"/>
    </row>
    <row r="29" spans="1:16" ht="15.75" customHeight="1">
      <c r="A29" s="98"/>
      <c r="B29" s="98"/>
      <c r="C29" s="837"/>
      <c r="D29" s="837"/>
      <c r="E29" s="932"/>
      <c r="F29" s="932"/>
      <c r="G29" s="934"/>
      <c r="H29" s="932"/>
      <c r="I29" s="2"/>
      <c r="J29" s="2"/>
      <c r="K29" s="2"/>
      <c r="L29" s="2"/>
      <c r="M29" s="2"/>
      <c r="N29" s="2"/>
      <c r="O29" s="2"/>
      <c r="P29" s="2"/>
    </row>
    <row r="30" spans="1:16" ht="15.75">
      <c r="A30" s="98"/>
      <c r="B30" s="98"/>
      <c r="C30" s="837"/>
      <c r="D30" s="837"/>
      <c r="E30" s="837"/>
      <c r="F30" s="837"/>
      <c r="G30" s="934"/>
      <c r="H30" s="837"/>
      <c r="I30" s="2"/>
      <c r="J30" s="2"/>
      <c r="K30" s="2"/>
      <c r="L30" s="2"/>
      <c r="M30" s="2"/>
      <c r="N30" s="2"/>
      <c r="O30" s="2"/>
      <c r="P30" s="2"/>
    </row>
    <row r="31" spans="5:16" ht="15.75">
      <c r="E31" s="837"/>
      <c r="F31" s="2"/>
      <c r="G31" s="2"/>
      <c r="H31" s="2"/>
      <c r="J31" s="2"/>
      <c r="K31" s="2"/>
      <c r="L31" s="2"/>
      <c r="M31" s="2"/>
      <c r="P31" s="2"/>
    </row>
    <row r="32" ht="15.75">
      <c r="E32" s="837"/>
    </row>
  </sheetData>
  <sheetProtection/>
  <mergeCells count="80">
    <mergeCell ref="G29:G30"/>
    <mergeCell ref="H29:H30"/>
    <mergeCell ref="A27:B28"/>
    <mergeCell ref="C29:D30"/>
    <mergeCell ref="G27:G28"/>
    <mergeCell ref="H27:H28"/>
    <mergeCell ref="C20:D21"/>
    <mergeCell ref="E20:E21"/>
    <mergeCell ref="F20:F21"/>
    <mergeCell ref="E31:E32"/>
    <mergeCell ref="A25:B26"/>
    <mergeCell ref="E29:E30"/>
    <mergeCell ref="F29:F30"/>
    <mergeCell ref="C27:D28"/>
    <mergeCell ref="E27:E28"/>
    <mergeCell ref="F27:F28"/>
    <mergeCell ref="M26:M27"/>
    <mergeCell ref="N26:N27"/>
    <mergeCell ref="O26:O27"/>
    <mergeCell ref="G22:G23"/>
    <mergeCell ref="H22:H23"/>
    <mergeCell ref="G25:G26"/>
    <mergeCell ref="H25:H26"/>
    <mergeCell ref="I26:J27"/>
    <mergeCell ref="K26:L27"/>
    <mergeCell ref="P26:P27"/>
    <mergeCell ref="C25:D26"/>
    <mergeCell ref="E25:E26"/>
    <mergeCell ref="F25:F26"/>
    <mergeCell ref="M24:M25"/>
    <mergeCell ref="N24:N25"/>
    <mergeCell ref="O24:O25"/>
    <mergeCell ref="P24:P25"/>
    <mergeCell ref="I24:J25"/>
    <mergeCell ref="K24:L25"/>
    <mergeCell ref="I21:J22"/>
    <mergeCell ref="K21:L22"/>
    <mergeCell ref="M21:M22"/>
    <mergeCell ref="N21:N22"/>
    <mergeCell ref="A22:B23"/>
    <mergeCell ref="C22:D23"/>
    <mergeCell ref="E22:E23"/>
    <mergeCell ref="F22:F23"/>
    <mergeCell ref="G20:G21"/>
    <mergeCell ref="A20:B21"/>
    <mergeCell ref="O21:O22"/>
    <mergeCell ref="P21:P22"/>
    <mergeCell ref="K20:L20"/>
    <mergeCell ref="N18:N19"/>
    <mergeCell ref="O18:O19"/>
    <mergeCell ref="P18:P19"/>
    <mergeCell ref="M18:M19"/>
    <mergeCell ref="A18:B19"/>
    <mergeCell ref="C18:D19"/>
    <mergeCell ref="E18:E19"/>
    <mergeCell ref="F18:F19"/>
    <mergeCell ref="G18:G19"/>
    <mergeCell ref="H18:H19"/>
    <mergeCell ref="K15:L16"/>
    <mergeCell ref="M15:M16"/>
    <mergeCell ref="N15:N16"/>
    <mergeCell ref="O15:O16"/>
    <mergeCell ref="I20:J20"/>
    <mergeCell ref="P15:P16"/>
    <mergeCell ref="I18:J19"/>
    <mergeCell ref="K18:L19"/>
    <mergeCell ref="A8:I13"/>
    <mergeCell ref="A15:B16"/>
    <mergeCell ref="C15:D16"/>
    <mergeCell ref="E15:E16"/>
    <mergeCell ref="F15:F16"/>
    <mergeCell ref="G15:G16"/>
    <mergeCell ref="H15:H16"/>
    <mergeCell ref="I15:J16"/>
    <mergeCell ref="A1:H1"/>
    <mergeCell ref="A4:B5"/>
    <mergeCell ref="C4:I5"/>
    <mergeCell ref="A6:C7"/>
    <mergeCell ref="D6:F7"/>
    <mergeCell ref="G6:I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0">
      <selection activeCell="O34" sqref="O34"/>
    </sheetView>
  </sheetViews>
  <sheetFormatPr defaultColWidth="11.00390625" defaultRowHeight="15.75"/>
  <cols>
    <col min="1" max="1" width="7.50390625" style="0" customWidth="1"/>
    <col min="2" max="2" width="6.00390625" style="0" customWidth="1"/>
    <col min="3" max="4" width="8.50390625" style="0" customWidth="1"/>
    <col min="5" max="5" width="10.625" style="0" customWidth="1"/>
    <col min="6" max="6" width="9.375" style="0" customWidth="1"/>
    <col min="7" max="7" width="11.875" style="0" bestFit="1" customWidth="1"/>
    <col min="8" max="8" width="11.50390625" style="0" customWidth="1"/>
    <col min="9" max="9" width="11.00390625" style="0" customWidth="1"/>
    <col min="10" max="10" width="9.00390625" style="0" customWidth="1"/>
    <col min="11" max="11" width="10.00390625" style="0" customWidth="1"/>
    <col min="12" max="12" width="10.125" style="0" customWidth="1"/>
  </cols>
  <sheetData>
    <row r="1" spans="1:8" ht="33.75">
      <c r="A1" s="861" t="s">
        <v>401</v>
      </c>
      <c r="B1" s="861"/>
      <c r="C1" s="861"/>
      <c r="D1" s="861"/>
      <c r="E1" s="861"/>
      <c r="F1" s="861"/>
      <c r="G1" s="861"/>
      <c r="H1" s="861"/>
    </row>
    <row r="3" ht="16.5" thickBot="1"/>
    <row r="4" spans="1:16" ht="15.75">
      <c r="A4" s="940" t="s">
        <v>9</v>
      </c>
      <c r="B4" s="941"/>
      <c r="C4" s="944" t="s">
        <v>96</v>
      </c>
      <c r="D4" s="944"/>
      <c r="E4" s="944"/>
      <c r="F4" s="944"/>
      <c r="G4" s="944"/>
      <c r="H4" s="944"/>
      <c r="I4" s="945"/>
      <c r="J4" s="26"/>
      <c r="K4" s="26"/>
      <c r="L4" s="26"/>
      <c r="M4" s="26"/>
      <c r="N4" s="26"/>
      <c r="O4" s="26"/>
      <c r="P4" s="28"/>
    </row>
    <row r="5" spans="1:16" ht="15.75">
      <c r="A5" s="942"/>
      <c r="B5" s="943"/>
      <c r="C5" s="946"/>
      <c r="D5" s="946"/>
      <c r="E5" s="946"/>
      <c r="F5" s="946"/>
      <c r="G5" s="946"/>
      <c r="H5" s="946"/>
      <c r="I5" s="947"/>
      <c r="J5" s="2"/>
      <c r="K5" s="2"/>
      <c r="L5" s="2"/>
      <c r="M5" s="2"/>
      <c r="N5" s="2"/>
      <c r="O5" s="2"/>
      <c r="P5" s="7"/>
    </row>
    <row r="6" spans="1:16" ht="21" customHeight="1">
      <c r="A6" s="948" t="s">
        <v>280</v>
      </c>
      <c r="B6" s="949"/>
      <c r="C6" s="949"/>
      <c r="D6" s="949" t="s">
        <v>286</v>
      </c>
      <c r="E6" s="949"/>
      <c r="F6" s="949"/>
      <c r="G6" s="949" t="s">
        <v>575</v>
      </c>
      <c r="H6" s="949"/>
      <c r="I6" s="952"/>
      <c r="J6" s="2"/>
      <c r="K6" s="2"/>
      <c r="L6" s="2"/>
      <c r="M6" s="2"/>
      <c r="N6" s="2"/>
      <c r="O6" s="2"/>
      <c r="P6" s="7"/>
    </row>
    <row r="7" spans="1:16" ht="18.75" customHeight="1">
      <c r="A7" s="950"/>
      <c r="B7" s="951"/>
      <c r="C7" s="951"/>
      <c r="D7" s="951"/>
      <c r="E7" s="951"/>
      <c r="F7" s="951"/>
      <c r="G7" s="951"/>
      <c r="H7" s="951"/>
      <c r="I7" s="953"/>
      <c r="J7" s="2"/>
      <c r="K7" s="2"/>
      <c r="L7" s="2"/>
      <c r="M7" s="2"/>
      <c r="N7" s="2"/>
      <c r="O7" s="2"/>
      <c r="P7" s="7"/>
    </row>
    <row r="8" spans="1:16" ht="15.75">
      <c r="A8" s="447" t="s">
        <v>522</v>
      </c>
      <c r="B8" s="448"/>
      <c r="C8" s="448"/>
      <c r="D8" s="448"/>
      <c r="E8" s="448"/>
      <c r="F8" s="448"/>
      <c r="G8" s="448"/>
      <c r="H8" s="448"/>
      <c r="I8" s="852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15.75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15.75">
      <c r="A12" s="450"/>
      <c r="B12" s="451"/>
      <c r="C12" s="451"/>
      <c r="D12" s="451"/>
      <c r="E12" s="451"/>
      <c r="F12" s="451"/>
      <c r="G12" s="451"/>
      <c r="H12" s="451"/>
      <c r="I12" s="853"/>
      <c r="J12" s="2"/>
      <c r="K12" s="2"/>
      <c r="L12" s="2"/>
      <c r="M12" s="2"/>
      <c r="N12" s="2"/>
      <c r="O12" s="2"/>
      <c r="P12" s="7"/>
    </row>
    <row r="13" spans="1:16" ht="15.75">
      <c r="A13" s="453"/>
      <c r="B13" s="454"/>
      <c r="C13" s="454"/>
      <c r="D13" s="454"/>
      <c r="E13" s="454"/>
      <c r="F13" s="454"/>
      <c r="G13" s="454"/>
      <c r="H13" s="454"/>
      <c r="I13" s="854"/>
      <c r="J13" s="2"/>
      <c r="K13" s="2"/>
      <c r="L13" s="2"/>
      <c r="M13" s="2"/>
      <c r="N13" s="2"/>
      <c r="O13" s="2"/>
      <c r="P13" s="7"/>
    </row>
    <row r="14" spans="1:16" ht="15.7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1:16" ht="15.75">
      <c r="A15" s="879" t="s">
        <v>19</v>
      </c>
      <c r="B15" s="871"/>
      <c r="C15" s="871" t="s">
        <v>10</v>
      </c>
      <c r="D15" s="871"/>
      <c r="E15" s="871">
        <v>2014</v>
      </c>
      <c r="F15" s="871">
        <v>2015</v>
      </c>
      <c r="G15" s="871" t="s">
        <v>17</v>
      </c>
      <c r="H15" s="871" t="s">
        <v>18</v>
      </c>
      <c r="I15" s="871" t="s">
        <v>21</v>
      </c>
      <c r="J15" s="871"/>
      <c r="K15" s="871" t="s">
        <v>10</v>
      </c>
      <c r="L15" s="871"/>
      <c r="M15" s="871">
        <v>2014</v>
      </c>
      <c r="N15" s="871">
        <v>2015</v>
      </c>
      <c r="O15" s="871" t="s">
        <v>17</v>
      </c>
      <c r="P15" s="870" t="s">
        <v>18</v>
      </c>
    </row>
    <row r="16" spans="1:16" ht="18.75" customHeight="1">
      <c r="A16" s="879"/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0"/>
    </row>
    <row r="17" spans="1:16" ht="18.75" customHeight="1">
      <c r="A17" s="160" t="s">
        <v>490</v>
      </c>
      <c r="B17" s="161"/>
      <c r="C17" s="161"/>
      <c r="D17" s="161"/>
      <c r="E17" s="161"/>
      <c r="F17" s="161"/>
      <c r="G17" s="161"/>
      <c r="H17" s="162"/>
      <c r="I17" s="163"/>
      <c r="J17" s="161"/>
      <c r="K17" s="161"/>
      <c r="L17" s="161"/>
      <c r="M17" s="161"/>
      <c r="N17" s="161"/>
      <c r="O17" s="161"/>
      <c r="P17" s="164"/>
    </row>
    <row r="18" spans="1:16" ht="15.75">
      <c r="A18" s="6"/>
      <c r="B18" s="2"/>
      <c r="C18" s="2"/>
      <c r="D18" s="2"/>
      <c r="E18" s="2"/>
      <c r="F18" s="2"/>
      <c r="G18" s="2"/>
      <c r="H18" s="3"/>
      <c r="I18" s="1"/>
      <c r="J18" s="2"/>
      <c r="K18" s="2"/>
      <c r="L18" s="2"/>
      <c r="M18" s="2"/>
      <c r="N18" s="2"/>
      <c r="O18" s="2"/>
      <c r="P18" s="7"/>
    </row>
    <row r="19" spans="1:16" ht="15.75">
      <c r="A19" s="678" t="s">
        <v>88</v>
      </c>
      <c r="B19" s="506"/>
      <c r="C19" s="681" t="s">
        <v>89</v>
      </c>
      <c r="D19" s="506"/>
      <c r="E19" s="681"/>
      <c r="F19" s="681">
        <v>300</v>
      </c>
      <c r="G19" s="744" t="e">
        <f>+(F19-E19)/E19</f>
        <v>#DIV/0!</v>
      </c>
      <c r="H19" s="907" t="s">
        <v>210</v>
      </c>
      <c r="I19" s="681" t="s">
        <v>25</v>
      </c>
      <c r="J19" s="506"/>
      <c r="K19" s="681" t="s">
        <v>93</v>
      </c>
      <c r="L19" s="506"/>
      <c r="M19" s="872">
        <f>160000/278</f>
        <v>575.5395683453237</v>
      </c>
      <c r="N19" s="872">
        <f>160000/F19</f>
        <v>533.3333333333334</v>
      </c>
      <c r="O19" s="936">
        <f>+(N19-M19)/M19</f>
        <v>-0.07333333333333318</v>
      </c>
      <c r="P19" s="898" t="s">
        <v>210</v>
      </c>
    </row>
    <row r="20" spans="1:16" ht="15.75">
      <c r="A20" s="670"/>
      <c r="B20" s="508"/>
      <c r="C20" s="507"/>
      <c r="D20" s="508"/>
      <c r="E20" s="507"/>
      <c r="F20" s="507"/>
      <c r="G20" s="745"/>
      <c r="H20" s="908"/>
      <c r="I20" s="507"/>
      <c r="J20" s="508"/>
      <c r="K20" s="507"/>
      <c r="L20" s="508"/>
      <c r="M20" s="873"/>
      <c r="N20" s="873"/>
      <c r="O20" s="937"/>
      <c r="P20" s="899"/>
    </row>
    <row r="21" spans="1:16" ht="24" customHeight="1">
      <c r="A21" s="678" t="s">
        <v>90</v>
      </c>
      <c r="B21" s="506"/>
      <c r="C21" s="681" t="s">
        <v>91</v>
      </c>
      <c r="D21" s="506"/>
      <c r="E21" s="681"/>
      <c r="F21" s="681">
        <v>350</v>
      </c>
      <c r="G21" s="936" t="e">
        <f>+(F21-E21)/E21</f>
        <v>#DIV/0!</v>
      </c>
      <c r="H21" s="523"/>
      <c r="I21" s="681"/>
      <c r="J21" s="506"/>
      <c r="K21" s="681"/>
      <c r="L21" s="506"/>
      <c r="M21" s="744"/>
      <c r="N21" s="744"/>
      <c r="O21" s="936"/>
      <c r="P21" s="898"/>
    </row>
    <row r="22" spans="1:16" ht="19.5" customHeight="1">
      <c r="A22" s="670"/>
      <c r="B22" s="508"/>
      <c r="C22" s="507"/>
      <c r="D22" s="508"/>
      <c r="E22" s="507"/>
      <c r="F22" s="507"/>
      <c r="G22" s="937"/>
      <c r="H22" s="524"/>
      <c r="I22" s="507"/>
      <c r="J22" s="508"/>
      <c r="K22" s="507"/>
      <c r="L22" s="508"/>
      <c r="M22" s="745"/>
      <c r="N22" s="745"/>
      <c r="O22" s="937"/>
      <c r="P22" s="899"/>
    </row>
    <row r="23" spans="1:16" ht="15.75">
      <c r="A23" s="6"/>
      <c r="B23" s="2"/>
      <c r="C23" s="2"/>
      <c r="D23" s="2"/>
      <c r="E23" s="2"/>
      <c r="F23" s="2"/>
      <c r="G23" s="2"/>
      <c r="H23" s="3"/>
      <c r="I23" s="1"/>
      <c r="J23" s="2"/>
      <c r="K23" s="2"/>
      <c r="L23" s="2"/>
      <c r="M23" s="2"/>
      <c r="N23" s="2"/>
      <c r="O23" s="2"/>
      <c r="P23" s="7"/>
    </row>
    <row r="24" spans="1:16" ht="15.75">
      <c r="A24" s="879" t="s">
        <v>20</v>
      </c>
      <c r="B24" s="871"/>
      <c r="C24" s="871" t="s">
        <v>10</v>
      </c>
      <c r="D24" s="871"/>
      <c r="E24" s="871">
        <v>2014</v>
      </c>
      <c r="F24" s="871">
        <v>2015</v>
      </c>
      <c r="G24" s="871" t="s">
        <v>17</v>
      </c>
      <c r="H24" s="871" t="s">
        <v>18</v>
      </c>
      <c r="I24" s="871" t="s">
        <v>16</v>
      </c>
      <c r="J24" s="871"/>
      <c r="K24" s="871" t="s">
        <v>10</v>
      </c>
      <c r="L24" s="871"/>
      <c r="M24" s="871">
        <v>2014</v>
      </c>
      <c r="N24" s="871">
        <v>2015</v>
      </c>
      <c r="O24" s="871" t="s">
        <v>17</v>
      </c>
      <c r="P24" s="870" t="s">
        <v>18</v>
      </c>
    </row>
    <row r="25" spans="1:16" ht="15.75">
      <c r="A25" s="879"/>
      <c r="B25" s="871"/>
      <c r="C25" s="871"/>
      <c r="D25" s="871"/>
      <c r="E25" s="871"/>
      <c r="F25" s="871"/>
      <c r="G25" s="871"/>
      <c r="H25" s="871"/>
      <c r="I25" s="871"/>
      <c r="J25" s="871"/>
      <c r="K25" s="871"/>
      <c r="L25" s="871"/>
      <c r="M25" s="871"/>
      <c r="N25" s="871"/>
      <c r="O25" s="871"/>
      <c r="P25" s="870"/>
    </row>
    <row r="26" spans="1:16" ht="15.75">
      <c r="A26" s="6"/>
      <c r="B26" s="2"/>
      <c r="C26" s="2"/>
      <c r="D26" s="2"/>
      <c r="E26" s="2"/>
      <c r="F26" s="2"/>
      <c r="G26" s="2"/>
      <c r="H26" s="3"/>
      <c r="I26" s="1"/>
      <c r="J26" s="2"/>
      <c r="K26" s="2"/>
      <c r="L26" s="2"/>
      <c r="M26" s="2"/>
      <c r="N26" s="2"/>
      <c r="O26" s="2"/>
      <c r="P26" s="7"/>
    </row>
    <row r="27" spans="1:16" ht="15.75" customHeight="1">
      <c r="A27" s="678" t="s">
        <v>40</v>
      </c>
      <c r="B27" s="506"/>
      <c r="C27" s="681" t="s">
        <v>74</v>
      </c>
      <c r="D27" s="506"/>
      <c r="E27" s="681">
        <v>5</v>
      </c>
      <c r="F27" s="681">
        <v>5</v>
      </c>
      <c r="G27" s="936">
        <f>+(F27-E27)/E27</f>
        <v>0</v>
      </c>
      <c r="H27" s="523"/>
      <c r="I27" s="502" t="s">
        <v>534</v>
      </c>
      <c r="J27" s="506"/>
      <c r="K27" s="502" t="s">
        <v>533</v>
      </c>
      <c r="L27" s="506"/>
      <c r="M27" s="938">
        <v>0.7</v>
      </c>
      <c r="N27" s="744">
        <v>0.9</v>
      </c>
      <c r="O27" s="936">
        <f>+(N27-M27)/M27</f>
        <v>0.2857142857142858</v>
      </c>
      <c r="P27" s="898" t="s">
        <v>210</v>
      </c>
    </row>
    <row r="28" spans="1:16" ht="33" customHeight="1">
      <c r="A28" s="670"/>
      <c r="B28" s="508"/>
      <c r="C28" s="507"/>
      <c r="D28" s="508"/>
      <c r="E28" s="507"/>
      <c r="F28" s="507"/>
      <c r="G28" s="937"/>
      <c r="H28" s="524"/>
      <c r="I28" s="507"/>
      <c r="J28" s="508"/>
      <c r="K28" s="507"/>
      <c r="L28" s="508"/>
      <c r="M28" s="939"/>
      <c r="N28" s="745"/>
      <c r="O28" s="937"/>
      <c r="P28" s="899"/>
    </row>
    <row r="29" spans="1:16" ht="30" customHeight="1">
      <c r="A29" s="678" t="s">
        <v>92</v>
      </c>
      <c r="B29" s="506"/>
      <c r="C29" s="681" t="s">
        <v>180</v>
      </c>
      <c r="D29" s="506"/>
      <c r="E29" s="681" t="s">
        <v>62</v>
      </c>
      <c r="F29" s="681" t="s">
        <v>59</v>
      </c>
      <c r="G29" s="681"/>
      <c r="H29" s="907" t="s">
        <v>210</v>
      </c>
      <c r="I29" s="2"/>
      <c r="J29" s="2"/>
      <c r="K29" s="2"/>
      <c r="L29" s="2"/>
      <c r="M29" s="2"/>
      <c r="N29" s="2"/>
      <c r="O29" s="2"/>
      <c r="P29" s="7"/>
    </row>
    <row r="30" spans="1:16" ht="31.5" customHeight="1" thickBot="1">
      <c r="A30" s="689"/>
      <c r="B30" s="690"/>
      <c r="C30" s="687"/>
      <c r="D30" s="690"/>
      <c r="E30" s="687"/>
      <c r="F30" s="687"/>
      <c r="G30" s="687"/>
      <c r="H30" s="906"/>
      <c r="I30" s="30"/>
      <c r="J30" s="30"/>
      <c r="K30" s="30"/>
      <c r="L30" s="30"/>
      <c r="M30" s="30"/>
      <c r="N30" s="30"/>
      <c r="O30" s="30"/>
      <c r="P30" s="32"/>
    </row>
    <row r="31" spans="1:13" ht="15.75">
      <c r="A31" s="681" t="s">
        <v>26</v>
      </c>
      <c r="B31" s="506"/>
      <c r="C31" s="681" t="s">
        <v>181</v>
      </c>
      <c r="D31" s="506"/>
      <c r="E31" s="938">
        <v>0.7</v>
      </c>
      <c r="F31" s="956">
        <v>0.7</v>
      </c>
      <c r="G31" s="26"/>
      <c r="H31" s="954" t="s">
        <v>210</v>
      </c>
      <c r="I31" s="26"/>
      <c r="J31" s="26"/>
      <c r="K31" s="26"/>
      <c r="L31" s="26"/>
      <c r="M31" s="26"/>
    </row>
    <row r="32" spans="1:16" ht="16.5" thickBot="1">
      <c r="A32" s="507"/>
      <c r="B32" s="508"/>
      <c r="C32" s="507"/>
      <c r="D32" s="508"/>
      <c r="E32" s="939"/>
      <c r="F32" s="831"/>
      <c r="G32" s="30"/>
      <c r="H32" s="955"/>
      <c r="I32" s="30"/>
      <c r="J32" s="30"/>
      <c r="K32" s="30"/>
      <c r="L32" s="30"/>
      <c r="M32" s="30"/>
      <c r="N32" s="30"/>
      <c r="O32" s="30"/>
      <c r="P32" s="30"/>
    </row>
    <row r="35" ht="25.5" customHeight="1"/>
    <row r="37" ht="27.75" customHeight="1"/>
    <row r="43" ht="28.5" customHeight="1"/>
    <row r="44" ht="28.5" customHeight="1"/>
    <row r="45" spans="1:8" ht="15.75">
      <c r="A45" s="1"/>
      <c r="B45" s="2"/>
      <c r="C45" s="2"/>
      <c r="D45" s="2"/>
      <c r="E45" s="2"/>
      <c r="F45" s="2"/>
      <c r="G45" s="2"/>
      <c r="H45" s="3"/>
    </row>
  </sheetData>
  <sheetProtection/>
  <mergeCells count="78">
    <mergeCell ref="H31:H32"/>
    <mergeCell ref="A31:B32"/>
    <mergeCell ref="C31:D32"/>
    <mergeCell ref="E31:E32"/>
    <mergeCell ref="F31:F32"/>
    <mergeCell ref="A1:H1"/>
    <mergeCell ref="H27:H28"/>
    <mergeCell ref="A4:B5"/>
    <mergeCell ref="C4:I5"/>
    <mergeCell ref="A6:C7"/>
    <mergeCell ref="D6:F7"/>
    <mergeCell ref="G6:I7"/>
    <mergeCell ref="A15:B16"/>
    <mergeCell ref="C15:D16"/>
    <mergeCell ref="H19:H20"/>
    <mergeCell ref="H21:H22"/>
    <mergeCell ref="G29:G30"/>
    <mergeCell ref="E27:E28"/>
    <mergeCell ref="F27:F28"/>
    <mergeCell ref="H29:H30"/>
    <mergeCell ref="F29:F30"/>
    <mergeCell ref="F15:F16"/>
    <mergeCell ref="G19:G20"/>
    <mergeCell ref="G27:G28"/>
    <mergeCell ref="E15:E16"/>
    <mergeCell ref="G21:G22"/>
    <mergeCell ref="E21:E22"/>
    <mergeCell ref="F21:F22"/>
    <mergeCell ref="G15:G16"/>
    <mergeCell ref="A19:B20"/>
    <mergeCell ref="C19:D20"/>
    <mergeCell ref="E19:E20"/>
    <mergeCell ref="A29:B30"/>
    <mergeCell ref="C29:D30"/>
    <mergeCell ref="A27:B28"/>
    <mergeCell ref="C27:D28"/>
    <mergeCell ref="E29:E30"/>
    <mergeCell ref="C21:D22"/>
    <mergeCell ref="H15:H16"/>
    <mergeCell ref="A8:I13"/>
    <mergeCell ref="A24:B25"/>
    <mergeCell ref="C24:D25"/>
    <mergeCell ref="E24:E25"/>
    <mergeCell ref="F24:F25"/>
    <mergeCell ref="G24:G25"/>
    <mergeCell ref="H24:H25"/>
    <mergeCell ref="A21:B22"/>
    <mergeCell ref="F19:F20"/>
    <mergeCell ref="P15:P16"/>
    <mergeCell ref="I15:J16"/>
    <mergeCell ref="K15:L16"/>
    <mergeCell ref="M15:M16"/>
    <mergeCell ref="N15:N16"/>
    <mergeCell ref="O15:O16"/>
    <mergeCell ref="P19:P20"/>
    <mergeCell ref="I19:J20"/>
    <mergeCell ref="K19:L20"/>
    <mergeCell ref="M19:M20"/>
    <mergeCell ref="N19:N20"/>
    <mergeCell ref="O19:O20"/>
    <mergeCell ref="P21:P22"/>
    <mergeCell ref="P24:P25"/>
    <mergeCell ref="I27:J28"/>
    <mergeCell ref="K27:L28"/>
    <mergeCell ref="M27:M28"/>
    <mergeCell ref="N27:N28"/>
    <mergeCell ref="O27:O28"/>
    <mergeCell ref="P27:P28"/>
    <mergeCell ref="I24:J25"/>
    <mergeCell ref="K24:L25"/>
    <mergeCell ref="M24:M25"/>
    <mergeCell ref="N24:N25"/>
    <mergeCell ref="O24:O25"/>
    <mergeCell ref="I21:J22"/>
    <mergeCell ref="K21:L22"/>
    <mergeCell ref="M21:M22"/>
    <mergeCell ref="O21:O22"/>
    <mergeCell ref="N21:N22"/>
  </mergeCells>
  <printOptions/>
  <pageMargins left="0.75" right="0.75" top="1" bottom="1" header="0.5" footer="0.5"/>
  <pageSetup orientation="landscape" paperSize="9" scale="7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R8" sqref="R8"/>
    </sheetView>
  </sheetViews>
  <sheetFormatPr defaultColWidth="9.00390625" defaultRowHeight="15.75"/>
  <cols>
    <col min="1" max="1" width="5.875" style="0" customWidth="1"/>
    <col min="2" max="2" width="5.375" style="0" customWidth="1"/>
    <col min="3" max="3" width="4.25390625" style="0" customWidth="1"/>
    <col min="4" max="4" width="6.375" style="0" customWidth="1"/>
    <col min="5" max="5" width="6.625" style="0" customWidth="1"/>
    <col min="6" max="6" width="6.875" style="0" customWidth="1"/>
    <col min="7" max="7" width="7.75390625" style="0" customWidth="1"/>
    <col min="8" max="8" width="8.00390625" style="0" customWidth="1"/>
    <col min="9" max="9" width="5.75390625" style="0" customWidth="1"/>
    <col min="10" max="11" width="6.75390625" style="0" customWidth="1"/>
    <col min="12" max="12" width="7.00390625" style="0" customWidth="1"/>
    <col min="13" max="13" width="7.875" style="0" customWidth="1"/>
    <col min="14" max="14" width="8.375" style="0" customWidth="1"/>
    <col min="15" max="16" width="7.75390625" style="0" customWidth="1"/>
  </cols>
  <sheetData>
    <row r="1" spans="1:8" ht="33.75">
      <c r="A1" s="861" t="s">
        <v>403</v>
      </c>
      <c r="B1" s="861"/>
      <c r="C1" s="861"/>
      <c r="D1" s="861"/>
      <c r="E1" s="861"/>
      <c r="F1" s="861"/>
      <c r="G1" s="861"/>
      <c r="H1" s="861"/>
    </row>
    <row r="2" ht="9" customHeight="1" thickBot="1"/>
    <row r="3" spans="1:16" ht="15.75">
      <c r="A3" s="940" t="s">
        <v>9</v>
      </c>
      <c r="B3" s="941"/>
      <c r="C3" s="944" t="s">
        <v>355</v>
      </c>
      <c r="D3" s="944"/>
      <c r="E3" s="944"/>
      <c r="F3" s="944"/>
      <c r="G3" s="944"/>
      <c r="H3" s="944"/>
      <c r="I3" s="945"/>
      <c r="J3" s="26"/>
      <c r="K3" s="26"/>
      <c r="L3" s="26"/>
      <c r="M3" s="26"/>
      <c r="N3" s="26"/>
      <c r="O3" s="26"/>
      <c r="P3" s="28"/>
    </row>
    <row r="4" spans="1:16" ht="15.75">
      <c r="A4" s="942"/>
      <c r="B4" s="943"/>
      <c r="C4" s="946"/>
      <c r="D4" s="946"/>
      <c r="E4" s="946"/>
      <c r="F4" s="946"/>
      <c r="G4" s="946"/>
      <c r="H4" s="946"/>
      <c r="I4" s="947"/>
      <c r="J4" s="2"/>
      <c r="K4" s="2"/>
      <c r="L4" s="2"/>
      <c r="M4" s="2"/>
      <c r="N4" s="2"/>
      <c r="O4" s="2"/>
      <c r="P4" s="7"/>
    </row>
    <row r="5" spans="1:16" ht="15.75">
      <c r="A5" s="948" t="s">
        <v>308</v>
      </c>
      <c r="B5" s="949"/>
      <c r="C5" s="949"/>
      <c r="D5" s="949" t="s">
        <v>286</v>
      </c>
      <c r="E5" s="949"/>
      <c r="F5" s="949"/>
      <c r="G5" s="949" t="s">
        <v>575</v>
      </c>
      <c r="H5" s="949"/>
      <c r="I5" s="952"/>
      <c r="J5" s="2"/>
      <c r="K5" s="2"/>
      <c r="L5" s="2"/>
      <c r="M5" s="2"/>
      <c r="N5" s="2"/>
      <c r="O5" s="2"/>
      <c r="P5" s="7"/>
    </row>
    <row r="6" spans="1:16" ht="15.75">
      <c r="A6" s="950"/>
      <c r="B6" s="951"/>
      <c r="C6" s="951"/>
      <c r="D6" s="951"/>
      <c r="E6" s="951"/>
      <c r="F6" s="951"/>
      <c r="G6" s="951"/>
      <c r="H6" s="951"/>
      <c r="I6" s="953"/>
      <c r="J6" s="2"/>
      <c r="K6" s="2"/>
      <c r="L6" s="2"/>
      <c r="M6" s="2"/>
      <c r="N6" s="2"/>
      <c r="O6" s="2"/>
      <c r="P6" s="7"/>
    </row>
    <row r="7" spans="1:16" ht="15.75">
      <c r="A7" s="447" t="s">
        <v>529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3.5" customHeight="1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9.75" customHeight="1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7.5" customHeight="1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4.5" customHeight="1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7.5" customHeight="1">
      <c r="A12" s="453"/>
      <c r="B12" s="454"/>
      <c r="C12" s="454"/>
      <c r="D12" s="454"/>
      <c r="E12" s="454"/>
      <c r="F12" s="454"/>
      <c r="G12" s="454"/>
      <c r="H12" s="454"/>
      <c r="I12" s="854"/>
      <c r="J12" s="2"/>
      <c r="K12" s="2"/>
      <c r="L12" s="2"/>
      <c r="M12" s="2"/>
      <c r="N12" s="2"/>
      <c r="O12" s="2"/>
      <c r="P12" s="7"/>
    </row>
    <row r="13" spans="1:16" ht="15.7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1:16" ht="15.75">
      <c r="A14" s="879" t="s">
        <v>19</v>
      </c>
      <c r="B14" s="871"/>
      <c r="C14" s="871" t="s">
        <v>10</v>
      </c>
      <c r="D14" s="871"/>
      <c r="E14" s="871">
        <v>2014</v>
      </c>
      <c r="F14" s="871">
        <v>2015</v>
      </c>
      <c r="G14" s="871" t="s">
        <v>17</v>
      </c>
      <c r="H14" s="871" t="s">
        <v>18</v>
      </c>
      <c r="I14" s="871" t="s">
        <v>21</v>
      </c>
      <c r="J14" s="871"/>
      <c r="K14" s="871" t="s">
        <v>10</v>
      </c>
      <c r="L14" s="871"/>
      <c r="M14" s="871">
        <v>2014</v>
      </c>
      <c r="N14" s="871">
        <v>2015</v>
      </c>
      <c r="O14" s="871" t="s">
        <v>17</v>
      </c>
      <c r="P14" s="870" t="s">
        <v>18</v>
      </c>
    </row>
    <row r="15" spans="1:16" ht="15.75">
      <c r="A15" s="879"/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0"/>
    </row>
    <row r="16" spans="1:16" ht="9.75" customHeight="1">
      <c r="A16" s="6"/>
      <c r="B16" s="2"/>
      <c r="C16" s="2"/>
      <c r="D16" s="2"/>
      <c r="E16" s="2"/>
      <c r="F16" s="2"/>
      <c r="G16" s="2"/>
      <c r="H16" s="3"/>
      <c r="I16" s="1"/>
      <c r="J16" s="2"/>
      <c r="K16" s="2"/>
      <c r="L16" s="2"/>
      <c r="M16" s="2"/>
      <c r="N16" s="2"/>
      <c r="O16" s="2"/>
      <c r="P16" s="7"/>
    </row>
    <row r="17" spans="1:16" ht="21" customHeight="1">
      <c r="A17" s="678" t="s">
        <v>88</v>
      </c>
      <c r="B17" s="506"/>
      <c r="C17" s="681" t="s">
        <v>89</v>
      </c>
      <c r="D17" s="506"/>
      <c r="E17" s="681"/>
      <c r="F17" s="681">
        <v>1800</v>
      </c>
      <c r="G17" s="958" t="e">
        <f>+(F17-E17)/E17</f>
        <v>#DIV/0!</v>
      </c>
      <c r="H17" s="907" t="s">
        <v>210</v>
      </c>
      <c r="I17" s="681" t="s">
        <v>38</v>
      </c>
      <c r="J17" s="506"/>
      <c r="K17" s="681" t="s">
        <v>182</v>
      </c>
      <c r="L17" s="506"/>
      <c r="M17" s="681"/>
      <c r="N17" s="681">
        <v>2</v>
      </c>
      <c r="O17" s="958" t="e">
        <f>+(N17-M17)/M17</f>
        <v>#DIV/0!</v>
      </c>
      <c r="P17" s="960"/>
    </row>
    <row r="18" spans="1:16" ht="21" customHeight="1">
      <c r="A18" s="670"/>
      <c r="B18" s="508"/>
      <c r="C18" s="507"/>
      <c r="D18" s="508"/>
      <c r="E18" s="507"/>
      <c r="F18" s="507"/>
      <c r="G18" s="959"/>
      <c r="H18" s="908"/>
      <c r="I18" s="507"/>
      <c r="J18" s="508"/>
      <c r="K18" s="507"/>
      <c r="L18" s="508"/>
      <c r="M18" s="507"/>
      <c r="N18" s="507"/>
      <c r="O18" s="959"/>
      <c r="P18" s="961"/>
    </row>
    <row r="19" spans="1:16" ht="22.5" customHeight="1">
      <c r="A19" s="678" t="s">
        <v>97</v>
      </c>
      <c r="B19" s="506"/>
      <c r="C19" s="681" t="s">
        <v>98</v>
      </c>
      <c r="D19" s="506"/>
      <c r="E19" s="681">
        <v>0</v>
      </c>
      <c r="F19" s="681">
        <v>0</v>
      </c>
      <c r="G19" s="958" t="e">
        <f>+(F19-E19)/E19</f>
        <v>#DIV/0!</v>
      </c>
      <c r="H19" s="907" t="s">
        <v>210</v>
      </c>
      <c r="I19" s="681" t="s">
        <v>25</v>
      </c>
      <c r="J19" s="506"/>
      <c r="K19" s="681" t="s">
        <v>93</v>
      </c>
      <c r="L19" s="506"/>
      <c r="M19" s="872" t="e">
        <f>37000/E17</f>
        <v>#DIV/0!</v>
      </c>
      <c r="N19" s="872">
        <f>30000/F17</f>
        <v>16.666666666666668</v>
      </c>
      <c r="O19" s="958" t="e">
        <f>+(N19-M19)/M19</f>
        <v>#DIV/0!</v>
      </c>
      <c r="P19" s="898" t="s">
        <v>210</v>
      </c>
    </row>
    <row r="20" spans="1:16" ht="20.25" customHeight="1">
      <c r="A20" s="670"/>
      <c r="B20" s="508"/>
      <c r="C20" s="507"/>
      <c r="D20" s="508"/>
      <c r="E20" s="507"/>
      <c r="F20" s="507"/>
      <c r="G20" s="959"/>
      <c r="H20" s="908"/>
      <c r="I20" s="507"/>
      <c r="J20" s="508"/>
      <c r="K20" s="507"/>
      <c r="L20" s="508"/>
      <c r="M20" s="873"/>
      <c r="N20" s="873"/>
      <c r="O20" s="959"/>
      <c r="P20" s="899"/>
    </row>
    <row r="21" spans="1:16" ht="15.75">
      <c r="A21" s="6"/>
      <c r="B21" s="2"/>
      <c r="C21" s="2"/>
      <c r="D21" s="2"/>
      <c r="E21" s="2"/>
      <c r="F21" s="2"/>
      <c r="G21" s="2"/>
      <c r="H21" s="3"/>
      <c r="I21" s="1"/>
      <c r="J21" s="2"/>
      <c r="K21" s="2"/>
      <c r="L21" s="2"/>
      <c r="M21" s="2"/>
      <c r="N21" s="2"/>
      <c r="O21" s="2"/>
      <c r="P21" s="7"/>
    </row>
    <row r="22" spans="1:16" ht="15.75">
      <c r="A22" s="879" t="s">
        <v>20</v>
      </c>
      <c r="B22" s="871"/>
      <c r="C22" s="871" t="s">
        <v>10</v>
      </c>
      <c r="D22" s="871"/>
      <c r="E22" s="871">
        <v>2014</v>
      </c>
      <c r="F22" s="871">
        <v>2015</v>
      </c>
      <c r="G22" s="871" t="s">
        <v>17</v>
      </c>
      <c r="H22" s="871" t="s">
        <v>18</v>
      </c>
      <c r="I22" s="871" t="s">
        <v>16</v>
      </c>
      <c r="J22" s="871"/>
      <c r="K22" s="871" t="s">
        <v>10</v>
      </c>
      <c r="L22" s="871"/>
      <c r="M22" s="871">
        <v>2014</v>
      </c>
      <c r="N22" s="871">
        <v>2015</v>
      </c>
      <c r="O22" s="871" t="s">
        <v>17</v>
      </c>
      <c r="P22" s="870" t="s">
        <v>18</v>
      </c>
    </row>
    <row r="23" spans="1:16" ht="15.75">
      <c r="A23" s="879"/>
      <c r="B23" s="871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0"/>
    </row>
    <row r="24" spans="1:16" ht="15.75">
      <c r="A24" s="6"/>
      <c r="B24" s="2"/>
      <c r="C24" s="2"/>
      <c r="D24" s="2"/>
      <c r="E24" s="2"/>
      <c r="F24" s="2"/>
      <c r="G24" s="2"/>
      <c r="H24" s="3"/>
      <c r="I24" s="1"/>
      <c r="J24" s="2"/>
      <c r="K24" s="2"/>
      <c r="L24" s="2"/>
      <c r="M24" s="2"/>
      <c r="N24" s="2"/>
      <c r="O24" s="2"/>
      <c r="P24" s="7"/>
    </row>
    <row r="25" spans="1:16" ht="15.75">
      <c r="A25" s="678" t="s">
        <v>40</v>
      </c>
      <c r="B25" s="506"/>
      <c r="C25" s="681" t="s">
        <v>183</v>
      </c>
      <c r="D25" s="506"/>
      <c r="E25" s="681">
        <v>5</v>
      </c>
      <c r="F25" s="681">
        <v>5</v>
      </c>
      <c r="G25" s="958">
        <f>+(F25-E25)/E25</f>
        <v>0</v>
      </c>
      <c r="H25" s="523"/>
      <c r="I25" s="681" t="s">
        <v>99</v>
      </c>
      <c r="J25" s="506"/>
      <c r="K25" s="681" t="s">
        <v>100</v>
      </c>
      <c r="L25" s="506"/>
      <c r="M25" s="681"/>
      <c r="N25" s="681">
        <v>1850</v>
      </c>
      <c r="O25" s="958" t="e">
        <f>+(N25-M25)/M25</f>
        <v>#DIV/0!</v>
      </c>
      <c r="P25" s="898" t="s">
        <v>210</v>
      </c>
    </row>
    <row r="26" spans="1:16" ht="15.75">
      <c r="A26" s="670"/>
      <c r="B26" s="508"/>
      <c r="C26" s="507"/>
      <c r="D26" s="508"/>
      <c r="E26" s="507"/>
      <c r="F26" s="507"/>
      <c r="G26" s="959"/>
      <c r="H26" s="524"/>
      <c r="I26" s="507"/>
      <c r="J26" s="508"/>
      <c r="K26" s="507"/>
      <c r="L26" s="508"/>
      <c r="M26" s="507"/>
      <c r="N26" s="507"/>
      <c r="O26" s="959"/>
      <c r="P26" s="899"/>
    </row>
    <row r="27" spans="1:16" ht="15.75">
      <c r="A27" s="678" t="s">
        <v>92</v>
      </c>
      <c r="B27" s="506"/>
      <c r="C27" s="502" t="s">
        <v>530</v>
      </c>
      <c r="D27" s="506"/>
      <c r="E27" s="502" t="s">
        <v>310</v>
      </c>
      <c r="F27" s="502" t="s">
        <v>310</v>
      </c>
      <c r="G27" s="681"/>
      <c r="H27" s="957" t="s">
        <v>210</v>
      </c>
      <c r="I27" s="2"/>
      <c r="J27" s="2"/>
      <c r="K27" s="2"/>
      <c r="L27" s="2"/>
      <c r="M27" s="2"/>
      <c r="N27" s="2"/>
      <c r="O27" s="2"/>
      <c r="P27" s="7"/>
    </row>
    <row r="28" spans="1:16" ht="16.5" thickBot="1">
      <c r="A28" s="689"/>
      <c r="B28" s="690"/>
      <c r="C28" s="687"/>
      <c r="D28" s="690"/>
      <c r="E28" s="687"/>
      <c r="F28" s="687"/>
      <c r="G28" s="687"/>
      <c r="H28" s="906"/>
      <c r="I28" s="30"/>
      <c r="J28" s="30"/>
      <c r="K28" s="30"/>
      <c r="L28" s="30"/>
      <c r="M28" s="30"/>
      <c r="N28" s="30"/>
      <c r="O28" s="30"/>
      <c r="P28" s="32"/>
    </row>
  </sheetData>
  <sheetProtection/>
  <mergeCells count="73">
    <mergeCell ref="H14:H15"/>
    <mergeCell ref="I14:J15"/>
    <mergeCell ref="A3:B4"/>
    <mergeCell ref="C3:I4"/>
    <mergeCell ref="A5:C6"/>
    <mergeCell ref="D5:F6"/>
    <mergeCell ref="G5:I6"/>
    <mergeCell ref="K14:L15"/>
    <mergeCell ref="M14:M15"/>
    <mergeCell ref="N14:N15"/>
    <mergeCell ref="O14:O15"/>
    <mergeCell ref="A7:I12"/>
    <mergeCell ref="A14:B15"/>
    <mergeCell ref="C14:D15"/>
    <mergeCell ref="E14:E15"/>
    <mergeCell ref="F14:F15"/>
    <mergeCell ref="G14:G15"/>
    <mergeCell ref="P14:P15"/>
    <mergeCell ref="A17:B18"/>
    <mergeCell ref="C17:D18"/>
    <mergeCell ref="E17:E18"/>
    <mergeCell ref="F17:F18"/>
    <mergeCell ref="G17:G18"/>
    <mergeCell ref="H17:H18"/>
    <mergeCell ref="I17:J18"/>
    <mergeCell ref="K17:L18"/>
    <mergeCell ref="M17:M18"/>
    <mergeCell ref="P17:P18"/>
    <mergeCell ref="A19:B20"/>
    <mergeCell ref="C19:D20"/>
    <mergeCell ref="E19:E20"/>
    <mergeCell ref="F19:F20"/>
    <mergeCell ref="G19:G20"/>
    <mergeCell ref="H19:H20"/>
    <mergeCell ref="I19:J20"/>
    <mergeCell ref="M19:M20"/>
    <mergeCell ref="N19:N20"/>
    <mergeCell ref="K19:L20"/>
    <mergeCell ref="O19:O20"/>
    <mergeCell ref="N17:N18"/>
    <mergeCell ref="O17:O18"/>
    <mergeCell ref="A22:B23"/>
    <mergeCell ref="C22:D23"/>
    <mergeCell ref="E22:E23"/>
    <mergeCell ref="F22:F23"/>
    <mergeCell ref="P22:P23"/>
    <mergeCell ref="P25:P26"/>
    <mergeCell ref="N25:N26"/>
    <mergeCell ref="E25:E26"/>
    <mergeCell ref="F25:F26"/>
    <mergeCell ref="P19:P20"/>
    <mergeCell ref="G22:G23"/>
    <mergeCell ref="H22:H23"/>
    <mergeCell ref="I22:J23"/>
    <mergeCell ref="K22:L23"/>
    <mergeCell ref="M25:M26"/>
    <mergeCell ref="G25:G26"/>
    <mergeCell ref="H25:H26"/>
    <mergeCell ref="I25:J26"/>
    <mergeCell ref="O25:O26"/>
    <mergeCell ref="N22:N23"/>
    <mergeCell ref="O22:O23"/>
    <mergeCell ref="M22:M23"/>
    <mergeCell ref="A1:H1"/>
    <mergeCell ref="G27:G28"/>
    <mergeCell ref="H27:H28"/>
    <mergeCell ref="K25:L26"/>
    <mergeCell ref="A27:B28"/>
    <mergeCell ref="C27:D28"/>
    <mergeCell ref="E27:E28"/>
    <mergeCell ref="F27:F28"/>
    <mergeCell ref="A25:B26"/>
    <mergeCell ref="C25:D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1">
      <selection activeCell="N19" sqref="N19:N20"/>
    </sheetView>
  </sheetViews>
  <sheetFormatPr defaultColWidth="11.00390625" defaultRowHeight="15.75"/>
  <cols>
    <col min="1" max="1" width="7.375" style="0" customWidth="1"/>
    <col min="2" max="2" width="6.875" style="0" customWidth="1"/>
    <col min="3" max="3" width="8.375" style="0" customWidth="1"/>
    <col min="4" max="4" width="7.375" style="0" customWidth="1"/>
    <col min="5" max="5" width="11.125" style="0" customWidth="1"/>
    <col min="6" max="6" width="10.875" style="0" customWidth="1"/>
    <col min="7" max="7" width="9.00390625" style="0" customWidth="1"/>
    <col min="8" max="8" width="11.875" style="0" customWidth="1"/>
    <col min="9" max="13" width="11.00390625" style="0" customWidth="1"/>
    <col min="14" max="14" width="12.625" style="0" customWidth="1"/>
    <col min="15" max="15" width="11.00390625" style="0" customWidth="1"/>
    <col min="16" max="16" width="12.50390625" style="0" customWidth="1"/>
  </cols>
  <sheetData>
    <row r="1" spans="1:8" ht="33.75">
      <c r="A1" s="861" t="s">
        <v>401</v>
      </c>
      <c r="B1" s="861"/>
      <c r="C1" s="861"/>
      <c r="D1" s="861"/>
      <c r="E1" s="861"/>
      <c r="F1" s="861"/>
      <c r="G1" s="861"/>
      <c r="H1" s="861"/>
    </row>
    <row r="2" ht="16.5" thickBot="1"/>
    <row r="3" spans="1:16" ht="15.75">
      <c r="A3" s="940" t="s">
        <v>9</v>
      </c>
      <c r="B3" s="941"/>
      <c r="C3" s="944" t="s">
        <v>95</v>
      </c>
      <c r="D3" s="944"/>
      <c r="E3" s="944"/>
      <c r="F3" s="944"/>
      <c r="G3" s="944"/>
      <c r="H3" s="944"/>
      <c r="I3" s="945"/>
      <c r="J3" s="26"/>
      <c r="K3" s="26"/>
      <c r="L3" s="26"/>
      <c r="M3" s="26"/>
      <c r="N3" s="26"/>
      <c r="O3" s="26"/>
      <c r="P3" s="28"/>
    </row>
    <row r="4" spans="1:16" ht="15.75">
      <c r="A4" s="942"/>
      <c r="B4" s="943"/>
      <c r="C4" s="946"/>
      <c r="D4" s="946"/>
      <c r="E4" s="946"/>
      <c r="F4" s="946"/>
      <c r="G4" s="946"/>
      <c r="H4" s="946"/>
      <c r="I4" s="947"/>
      <c r="J4" s="2"/>
      <c r="K4" s="2"/>
      <c r="L4" s="2"/>
      <c r="M4" s="2"/>
      <c r="N4" s="2"/>
      <c r="O4" s="2"/>
      <c r="P4" s="7"/>
    </row>
    <row r="5" spans="1:16" ht="21.75" customHeight="1">
      <c r="A5" s="948" t="s">
        <v>308</v>
      </c>
      <c r="B5" s="949"/>
      <c r="C5" s="949"/>
      <c r="D5" s="949" t="s">
        <v>286</v>
      </c>
      <c r="E5" s="949"/>
      <c r="F5" s="949"/>
      <c r="G5" s="949" t="s">
        <v>578</v>
      </c>
      <c r="H5" s="949"/>
      <c r="I5" s="952"/>
      <c r="J5" s="2"/>
      <c r="K5" s="2"/>
      <c r="L5" s="2"/>
      <c r="M5" s="2"/>
      <c r="N5" s="2"/>
      <c r="O5" s="2"/>
      <c r="P5" s="7"/>
    </row>
    <row r="6" spans="1:16" ht="30.75" customHeight="1">
      <c r="A6" s="950"/>
      <c r="B6" s="951"/>
      <c r="C6" s="951"/>
      <c r="D6" s="951"/>
      <c r="E6" s="951"/>
      <c r="F6" s="951"/>
      <c r="G6" s="951"/>
      <c r="H6" s="951"/>
      <c r="I6" s="953"/>
      <c r="J6" s="2"/>
      <c r="K6" s="2"/>
      <c r="L6" s="2"/>
      <c r="M6" s="2"/>
      <c r="N6" s="2"/>
      <c r="O6" s="2"/>
      <c r="P6" s="7"/>
    </row>
    <row r="7" spans="1:16" ht="15.75">
      <c r="A7" s="447" t="s">
        <v>524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0"/>
      <c r="B10" s="451"/>
      <c r="C10" s="451"/>
      <c r="D10" s="451"/>
      <c r="E10" s="451"/>
      <c r="F10" s="451"/>
      <c r="G10" s="451"/>
      <c r="H10" s="451"/>
      <c r="I10" s="853"/>
      <c r="J10" s="2"/>
      <c r="K10" s="2"/>
      <c r="L10" s="2"/>
      <c r="M10" s="2"/>
      <c r="N10" s="2"/>
      <c r="O10" s="2"/>
      <c r="P10" s="7"/>
    </row>
    <row r="11" spans="1:16" ht="15.75">
      <c r="A11" s="450"/>
      <c r="B11" s="451"/>
      <c r="C11" s="451"/>
      <c r="D11" s="451"/>
      <c r="E11" s="451"/>
      <c r="F11" s="451"/>
      <c r="G11" s="451"/>
      <c r="H11" s="451"/>
      <c r="I11" s="853"/>
      <c r="J11" s="2"/>
      <c r="K11" s="2"/>
      <c r="L11" s="2"/>
      <c r="M11" s="2"/>
      <c r="N11" s="2"/>
      <c r="O11" s="2"/>
      <c r="P11" s="7"/>
    </row>
    <row r="12" spans="1:16" ht="15.75">
      <c r="A12" s="453"/>
      <c r="B12" s="454"/>
      <c r="C12" s="454"/>
      <c r="D12" s="454"/>
      <c r="E12" s="454"/>
      <c r="F12" s="454"/>
      <c r="G12" s="454"/>
      <c r="H12" s="454"/>
      <c r="I12" s="854"/>
      <c r="J12" s="2"/>
      <c r="K12" s="2"/>
      <c r="L12" s="2"/>
      <c r="M12" s="2"/>
      <c r="N12" s="2"/>
      <c r="O12" s="2"/>
      <c r="P12" s="7"/>
    </row>
    <row r="13" spans="1:16" ht="15.7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1:16" ht="24.75" customHeight="1">
      <c r="A14" s="879" t="s">
        <v>19</v>
      </c>
      <c r="B14" s="871"/>
      <c r="C14" s="871" t="s">
        <v>10</v>
      </c>
      <c r="D14" s="871"/>
      <c r="E14" s="871">
        <v>2014</v>
      </c>
      <c r="F14" s="871">
        <v>2015</v>
      </c>
      <c r="G14" s="871" t="s">
        <v>17</v>
      </c>
      <c r="H14" s="871" t="s">
        <v>18</v>
      </c>
      <c r="I14" s="871" t="s">
        <v>21</v>
      </c>
      <c r="J14" s="871"/>
      <c r="K14" s="871" t="s">
        <v>10</v>
      </c>
      <c r="L14" s="871"/>
      <c r="M14" s="871">
        <v>2014</v>
      </c>
      <c r="N14" s="871">
        <v>2015</v>
      </c>
      <c r="O14" s="871" t="s">
        <v>17</v>
      </c>
      <c r="P14" s="870" t="s">
        <v>18</v>
      </c>
    </row>
    <row r="15" spans="1:16" ht="15.75">
      <c r="A15" s="879"/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0"/>
    </row>
    <row r="16" spans="1:16" ht="25.5" customHeight="1">
      <c r="A16" s="6"/>
      <c r="B16" s="2"/>
      <c r="C16" s="2"/>
      <c r="D16" s="2"/>
      <c r="E16" s="2"/>
      <c r="F16" s="2"/>
      <c r="G16" s="2"/>
      <c r="H16" s="3"/>
      <c r="I16" s="1"/>
      <c r="J16" s="2"/>
      <c r="K16" s="2"/>
      <c r="L16" s="2"/>
      <c r="M16" s="2"/>
      <c r="N16" s="2"/>
      <c r="O16" s="2"/>
      <c r="P16" s="7"/>
    </row>
    <row r="17" spans="1:16" ht="27" customHeight="1">
      <c r="A17" s="678" t="s">
        <v>97</v>
      </c>
      <c r="B17" s="506"/>
      <c r="C17" s="681" t="s">
        <v>98</v>
      </c>
      <c r="D17" s="506"/>
      <c r="E17" s="681"/>
      <c r="F17" s="681">
        <v>105</v>
      </c>
      <c r="G17" s="958" t="e">
        <f>+(F17-E17)/E17</f>
        <v>#DIV/0!</v>
      </c>
      <c r="H17" s="907" t="s">
        <v>210</v>
      </c>
      <c r="I17" s="681" t="s">
        <v>38</v>
      </c>
      <c r="J17" s="506"/>
      <c r="K17" s="681" t="s">
        <v>182</v>
      </c>
      <c r="L17" s="506"/>
      <c r="M17" s="681">
        <v>2</v>
      </c>
      <c r="N17" s="681">
        <v>2</v>
      </c>
      <c r="O17" s="958">
        <f>+(N17-M17)/M17</f>
        <v>0</v>
      </c>
      <c r="P17" s="960"/>
    </row>
    <row r="18" spans="1:16" ht="21.75" customHeight="1">
      <c r="A18" s="670"/>
      <c r="B18" s="508"/>
      <c r="C18" s="507"/>
      <c r="D18" s="508"/>
      <c r="E18" s="507"/>
      <c r="F18" s="507"/>
      <c r="G18" s="959"/>
      <c r="H18" s="908"/>
      <c r="I18" s="507"/>
      <c r="J18" s="508"/>
      <c r="K18" s="507"/>
      <c r="L18" s="508"/>
      <c r="M18" s="507"/>
      <c r="N18" s="507"/>
      <c r="O18" s="959"/>
      <c r="P18" s="961"/>
    </row>
    <row r="19" spans="1:16" ht="26.25" customHeight="1">
      <c r="A19" s="667" t="s">
        <v>88</v>
      </c>
      <c r="B19" s="506"/>
      <c r="C19" s="502" t="s">
        <v>582</v>
      </c>
      <c r="D19" s="506"/>
      <c r="E19" s="681"/>
      <c r="F19" s="681">
        <v>3</v>
      </c>
      <c r="G19" s="958" t="e">
        <f>+(F19-E19)/E19</f>
        <v>#DIV/0!</v>
      </c>
      <c r="H19" s="907" t="s">
        <v>210</v>
      </c>
      <c r="I19" s="681" t="s">
        <v>25</v>
      </c>
      <c r="J19" s="506"/>
      <c r="K19" s="681" t="s">
        <v>93</v>
      </c>
      <c r="L19" s="506"/>
      <c r="M19" s="872">
        <f>90000/60</f>
        <v>1500</v>
      </c>
      <c r="N19" s="872">
        <f>30000/F17</f>
        <v>285.7142857142857</v>
      </c>
      <c r="O19" s="958">
        <f>+(N19-M19)/M19</f>
        <v>-0.8095238095238095</v>
      </c>
      <c r="P19" s="898" t="s">
        <v>210</v>
      </c>
    </row>
    <row r="20" spans="1:16" ht="19.5" customHeight="1">
      <c r="A20" s="670"/>
      <c r="B20" s="508"/>
      <c r="C20" s="507"/>
      <c r="D20" s="508"/>
      <c r="E20" s="507"/>
      <c r="F20" s="507"/>
      <c r="G20" s="959"/>
      <c r="H20" s="908"/>
      <c r="I20" s="507"/>
      <c r="J20" s="508"/>
      <c r="K20" s="507"/>
      <c r="L20" s="508"/>
      <c r="M20" s="873"/>
      <c r="N20" s="873"/>
      <c r="O20" s="959"/>
      <c r="P20" s="899"/>
    </row>
    <row r="21" spans="1:16" ht="15.75">
      <c r="A21" s="6"/>
      <c r="B21" s="2"/>
      <c r="C21" s="2"/>
      <c r="D21" s="2"/>
      <c r="E21" s="2"/>
      <c r="F21" s="2"/>
      <c r="G21" s="2"/>
      <c r="H21" s="3"/>
      <c r="I21" s="1"/>
      <c r="J21" s="2"/>
      <c r="K21" s="2"/>
      <c r="L21" s="2"/>
      <c r="M21" s="2"/>
      <c r="N21" s="2"/>
      <c r="O21" s="2"/>
      <c r="P21" s="7"/>
    </row>
    <row r="22" spans="1:16" ht="21.75" customHeight="1">
      <c r="A22" s="879" t="s">
        <v>20</v>
      </c>
      <c r="B22" s="871"/>
      <c r="C22" s="871" t="s">
        <v>10</v>
      </c>
      <c r="D22" s="871"/>
      <c r="E22" s="871">
        <v>2014</v>
      </c>
      <c r="F22" s="871">
        <v>2015</v>
      </c>
      <c r="G22" s="871" t="s">
        <v>17</v>
      </c>
      <c r="H22" s="871" t="s">
        <v>18</v>
      </c>
      <c r="I22" s="871" t="s">
        <v>16</v>
      </c>
      <c r="J22" s="871"/>
      <c r="K22" s="871" t="s">
        <v>10</v>
      </c>
      <c r="L22" s="871"/>
      <c r="M22" s="871">
        <v>2014</v>
      </c>
      <c r="N22" s="859">
        <v>2015</v>
      </c>
      <c r="O22" s="871" t="s">
        <v>17</v>
      </c>
      <c r="P22" s="870" t="s">
        <v>18</v>
      </c>
    </row>
    <row r="23" spans="1:16" ht="15.75">
      <c r="A23" s="879"/>
      <c r="B23" s="871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59"/>
      <c r="O23" s="871"/>
      <c r="P23" s="870"/>
    </row>
    <row r="24" spans="1:16" ht="15.75">
      <c r="A24" s="6"/>
      <c r="B24" s="2"/>
      <c r="C24" s="2"/>
      <c r="D24" s="2"/>
      <c r="E24" s="2"/>
      <c r="F24" s="2"/>
      <c r="G24" s="2"/>
      <c r="H24" s="3"/>
      <c r="I24" s="1"/>
      <c r="J24" s="2"/>
      <c r="K24" s="2"/>
      <c r="L24" s="2"/>
      <c r="M24" s="2"/>
      <c r="N24" s="2"/>
      <c r="O24" s="2"/>
      <c r="P24" s="7"/>
    </row>
    <row r="25" spans="1:16" ht="24.75" customHeight="1">
      <c r="A25" s="962" t="s">
        <v>40</v>
      </c>
      <c r="B25" s="963"/>
      <c r="C25" s="681" t="s">
        <v>183</v>
      </c>
      <c r="D25" s="506"/>
      <c r="E25" s="681">
        <v>5</v>
      </c>
      <c r="F25" s="681">
        <v>5</v>
      </c>
      <c r="G25" s="958">
        <f>+(F25-E25)/E25</f>
        <v>0</v>
      </c>
      <c r="H25" s="523"/>
      <c r="I25" s="681" t="s">
        <v>99</v>
      </c>
      <c r="J25" s="506"/>
      <c r="K25" s="502" t="s">
        <v>526</v>
      </c>
      <c r="L25" s="506"/>
      <c r="M25" s="681"/>
      <c r="N25" s="681">
        <v>3</v>
      </c>
      <c r="O25" s="958" t="e">
        <f>+(N25-M25)/M25</f>
        <v>#DIV/0!</v>
      </c>
      <c r="P25" s="898" t="s">
        <v>210</v>
      </c>
    </row>
    <row r="26" spans="1:16" ht="33" customHeight="1">
      <c r="A26" s="964"/>
      <c r="B26" s="965"/>
      <c r="C26" s="507"/>
      <c r="D26" s="508"/>
      <c r="E26" s="507"/>
      <c r="F26" s="507"/>
      <c r="G26" s="959"/>
      <c r="H26" s="524"/>
      <c r="I26" s="507"/>
      <c r="J26" s="508"/>
      <c r="K26" s="507"/>
      <c r="L26" s="508"/>
      <c r="M26" s="507"/>
      <c r="N26" s="507"/>
      <c r="O26" s="959"/>
      <c r="P26" s="899"/>
    </row>
    <row r="27" spans="1:16" ht="33" customHeight="1">
      <c r="A27" s="962" t="s">
        <v>92</v>
      </c>
      <c r="B27" s="963"/>
      <c r="C27" s="502" t="s">
        <v>525</v>
      </c>
      <c r="D27" s="506"/>
      <c r="E27" s="502" t="s">
        <v>310</v>
      </c>
      <c r="F27" s="502" t="s">
        <v>310</v>
      </c>
      <c r="G27" s="681"/>
      <c r="H27" s="957" t="s">
        <v>210</v>
      </c>
      <c r="I27" s="2"/>
      <c r="J27" s="2"/>
      <c r="K27" s="2"/>
      <c r="L27" s="2"/>
      <c r="M27" s="2"/>
      <c r="N27" s="2"/>
      <c r="O27" s="2"/>
      <c r="P27" s="7"/>
    </row>
    <row r="28" spans="1:16" ht="33" customHeight="1" thickBot="1">
      <c r="A28" s="966"/>
      <c r="B28" s="967"/>
      <c r="C28" s="687"/>
      <c r="D28" s="690"/>
      <c r="E28" s="687"/>
      <c r="F28" s="687"/>
      <c r="G28" s="687"/>
      <c r="H28" s="906"/>
      <c r="I28" s="30"/>
      <c r="J28" s="30"/>
      <c r="K28" s="30"/>
      <c r="L28" s="30"/>
      <c r="M28" s="30"/>
      <c r="N28" s="30"/>
      <c r="O28" s="30"/>
      <c r="P28" s="32"/>
    </row>
    <row r="29" spans="1:8" ht="15.75">
      <c r="A29" s="1"/>
      <c r="B29" s="2"/>
      <c r="C29" s="2"/>
      <c r="D29" s="2"/>
      <c r="E29" s="2"/>
      <c r="F29" s="2"/>
      <c r="G29" s="2"/>
      <c r="H29" s="26"/>
    </row>
    <row r="33" ht="22.5" customHeight="1"/>
    <row r="34" ht="28.5" customHeight="1"/>
    <row r="35" ht="24" customHeight="1"/>
    <row r="36" ht="21" customHeight="1"/>
    <row r="43" spans="1:8" ht="15.75">
      <c r="A43" s="1"/>
      <c r="B43" s="2"/>
      <c r="C43" s="2"/>
      <c r="D43" s="2"/>
      <c r="E43" s="2"/>
      <c r="F43" s="2"/>
      <c r="G43" s="2"/>
      <c r="H43" s="3"/>
    </row>
  </sheetData>
  <sheetProtection/>
  <mergeCells count="73">
    <mergeCell ref="A1:H1"/>
    <mergeCell ref="A7:I12"/>
    <mergeCell ref="A3:B4"/>
    <mergeCell ref="C3:I4"/>
    <mergeCell ref="A5:C6"/>
    <mergeCell ref="D5:F6"/>
    <mergeCell ref="G5:I6"/>
    <mergeCell ref="H17:H18"/>
    <mergeCell ref="A14:B15"/>
    <mergeCell ref="C14:D15"/>
    <mergeCell ref="E14:E15"/>
    <mergeCell ref="F14:F15"/>
    <mergeCell ref="G14:G15"/>
    <mergeCell ref="H14:H15"/>
    <mergeCell ref="A17:B18"/>
    <mergeCell ref="C17:D18"/>
    <mergeCell ref="E17:E18"/>
    <mergeCell ref="F17:F18"/>
    <mergeCell ref="G17:G18"/>
    <mergeCell ref="F19:F20"/>
    <mergeCell ref="G19:G20"/>
    <mergeCell ref="C22:D23"/>
    <mergeCell ref="E22:E23"/>
    <mergeCell ref="F22:F23"/>
    <mergeCell ref="G22:G23"/>
    <mergeCell ref="P14:P15"/>
    <mergeCell ref="A27:B28"/>
    <mergeCell ref="C27:D28"/>
    <mergeCell ref="E27:E28"/>
    <mergeCell ref="F27:F28"/>
    <mergeCell ref="G27:G28"/>
    <mergeCell ref="H27:H28"/>
    <mergeCell ref="I14:J15"/>
    <mergeCell ref="K14:L15"/>
    <mergeCell ref="M14:M15"/>
    <mergeCell ref="N14:N15"/>
    <mergeCell ref="O14:O15"/>
    <mergeCell ref="H22:H23"/>
    <mergeCell ref="A19:B20"/>
    <mergeCell ref="C19:D20"/>
    <mergeCell ref="E19:E20"/>
    <mergeCell ref="N19:N20"/>
    <mergeCell ref="O19:O20"/>
    <mergeCell ref="H19:H20"/>
    <mergeCell ref="A22:B23"/>
    <mergeCell ref="P19:P20"/>
    <mergeCell ref="I17:J18"/>
    <mergeCell ref="K17:L18"/>
    <mergeCell ref="M17:M18"/>
    <mergeCell ref="N17:N18"/>
    <mergeCell ref="O17:O18"/>
    <mergeCell ref="P17:P18"/>
    <mergeCell ref="I19:J20"/>
    <mergeCell ref="K19:L20"/>
    <mergeCell ref="M19:M20"/>
    <mergeCell ref="P25:P26"/>
    <mergeCell ref="I22:J23"/>
    <mergeCell ref="K22:L23"/>
    <mergeCell ref="M22:M23"/>
    <mergeCell ref="N22:N23"/>
    <mergeCell ref="O22:O23"/>
    <mergeCell ref="P22:P23"/>
    <mergeCell ref="I25:J26"/>
    <mergeCell ref="K25:L26"/>
    <mergeCell ref="M25:M26"/>
    <mergeCell ref="N25:N26"/>
    <mergeCell ref="O25:O26"/>
    <mergeCell ref="H25:H26"/>
    <mergeCell ref="A25:B26"/>
    <mergeCell ref="C25:D26"/>
    <mergeCell ref="E25:E26"/>
    <mergeCell ref="F25:F26"/>
    <mergeCell ref="G25:G26"/>
  </mergeCells>
  <printOptions/>
  <pageMargins left="0.75" right="0.75" top="1" bottom="1" header="0.5" footer="0.5"/>
  <pageSetup orientation="landscape" paperSize="9" scale="6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25"/>
  <sheetViews>
    <sheetView zoomScale="75" zoomScaleNormal="75" zoomScalePageLayoutView="0" workbookViewId="0" topLeftCell="A1">
      <selection activeCell="M17" sqref="M17:M18"/>
    </sheetView>
  </sheetViews>
  <sheetFormatPr defaultColWidth="11.00390625" defaultRowHeight="15.75"/>
  <cols>
    <col min="1" max="1" width="7.375" style="0" customWidth="1"/>
    <col min="2" max="2" width="6.50390625" style="0" customWidth="1"/>
    <col min="3" max="3" width="8.125" style="0" customWidth="1"/>
    <col min="4" max="4" width="9.00390625" style="0" customWidth="1"/>
    <col min="5" max="5" width="12.50390625" style="0" customWidth="1"/>
    <col min="6" max="6" width="12.875" style="0" customWidth="1"/>
    <col min="7" max="7" width="9.375" style="0" customWidth="1"/>
    <col min="8" max="8" width="11.875" style="0" customWidth="1"/>
    <col min="9" max="9" width="12.125" style="0" customWidth="1"/>
    <col min="10" max="15" width="11.00390625" style="0" customWidth="1"/>
    <col min="16" max="16" width="11.875" style="0" customWidth="1"/>
  </cols>
  <sheetData>
    <row r="2" spans="1:8" ht="33.75">
      <c r="A2" s="861" t="s">
        <v>401</v>
      </c>
      <c r="B2" s="861"/>
      <c r="C2" s="861"/>
      <c r="D2" s="861"/>
      <c r="E2" s="861"/>
      <c r="F2" s="861"/>
      <c r="G2" s="861"/>
      <c r="H2" s="861"/>
    </row>
    <row r="3" ht="16.5" thickBot="1"/>
    <row r="4" spans="1:16" ht="15.75">
      <c r="A4" s="940" t="s">
        <v>9</v>
      </c>
      <c r="B4" s="941"/>
      <c r="C4" s="944" t="s">
        <v>101</v>
      </c>
      <c r="D4" s="944"/>
      <c r="E4" s="944"/>
      <c r="F4" s="944"/>
      <c r="G4" s="944"/>
      <c r="H4" s="944"/>
      <c r="I4" s="945"/>
      <c r="J4" s="26"/>
      <c r="K4" s="26"/>
      <c r="L4" s="26"/>
      <c r="M4" s="26"/>
      <c r="N4" s="26"/>
      <c r="O4" s="26"/>
      <c r="P4" s="28"/>
    </row>
    <row r="5" spans="1:16" ht="15.75">
      <c r="A5" s="942"/>
      <c r="B5" s="943"/>
      <c r="C5" s="946"/>
      <c r="D5" s="946"/>
      <c r="E5" s="946"/>
      <c r="F5" s="946"/>
      <c r="G5" s="946"/>
      <c r="H5" s="946"/>
      <c r="I5" s="947"/>
      <c r="J5" s="2"/>
      <c r="K5" s="2"/>
      <c r="L5" s="2"/>
      <c r="M5" s="2"/>
      <c r="N5" s="2"/>
      <c r="O5" s="2"/>
      <c r="P5" s="7"/>
    </row>
    <row r="6" spans="1:16" ht="27.75" customHeight="1">
      <c r="A6" s="948" t="s">
        <v>285</v>
      </c>
      <c r="B6" s="949"/>
      <c r="C6" s="949"/>
      <c r="D6" s="949" t="s">
        <v>286</v>
      </c>
      <c r="E6" s="949"/>
      <c r="F6" s="949"/>
      <c r="G6" s="949" t="s">
        <v>575</v>
      </c>
      <c r="H6" s="949"/>
      <c r="I6" s="952"/>
      <c r="J6" s="2"/>
      <c r="K6" s="2"/>
      <c r="L6" s="2"/>
      <c r="M6" s="2"/>
      <c r="N6" s="2"/>
      <c r="O6" s="2"/>
      <c r="P6" s="7"/>
    </row>
    <row r="7" spans="1:16" ht="30.75" customHeight="1">
      <c r="A7" s="950"/>
      <c r="B7" s="951"/>
      <c r="C7" s="951"/>
      <c r="D7" s="951"/>
      <c r="E7" s="951"/>
      <c r="F7" s="951"/>
      <c r="G7" s="951"/>
      <c r="H7" s="951"/>
      <c r="I7" s="953"/>
      <c r="J7" s="2"/>
      <c r="K7" s="2"/>
      <c r="L7" s="2"/>
      <c r="M7" s="2"/>
      <c r="N7" s="2"/>
      <c r="O7" s="2"/>
      <c r="P7" s="7"/>
    </row>
    <row r="8" spans="1:16" ht="15.75">
      <c r="A8" s="447" t="s">
        <v>523</v>
      </c>
      <c r="B8" s="448"/>
      <c r="C8" s="448"/>
      <c r="D8" s="448"/>
      <c r="E8" s="448"/>
      <c r="F8" s="448"/>
      <c r="G8" s="448"/>
      <c r="H8" s="448"/>
      <c r="I8" s="852"/>
      <c r="J8" s="2"/>
      <c r="K8" s="2"/>
      <c r="L8" s="2"/>
      <c r="M8" s="2"/>
      <c r="N8" s="2"/>
      <c r="O8" s="2"/>
      <c r="P8" s="7"/>
    </row>
    <row r="9" spans="1:16" ht="24.75" customHeight="1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15.7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.75">
      <c r="A12" s="879" t="s">
        <v>19</v>
      </c>
      <c r="B12" s="871"/>
      <c r="C12" s="871" t="s">
        <v>10</v>
      </c>
      <c r="D12" s="871"/>
      <c r="E12" s="871">
        <v>2014</v>
      </c>
      <c r="F12" s="871">
        <v>2015</v>
      </c>
      <c r="G12" s="871" t="s">
        <v>17</v>
      </c>
      <c r="H12" s="871" t="s">
        <v>18</v>
      </c>
      <c r="I12" s="871" t="s">
        <v>21</v>
      </c>
      <c r="J12" s="871"/>
      <c r="K12" s="871" t="s">
        <v>10</v>
      </c>
      <c r="L12" s="871"/>
      <c r="M12" s="871">
        <v>2014</v>
      </c>
      <c r="N12" s="871">
        <v>2015</v>
      </c>
      <c r="O12" s="871" t="s">
        <v>17</v>
      </c>
      <c r="P12" s="870" t="s">
        <v>18</v>
      </c>
    </row>
    <row r="13" spans="1:16" ht="15.75">
      <c r="A13" s="87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0"/>
    </row>
    <row r="14" spans="1:16" ht="27.75" customHeight="1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28.5" customHeight="1">
      <c r="A15" s="678" t="s">
        <v>88</v>
      </c>
      <c r="B15" s="506"/>
      <c r="C15" s="681" t="s">
        <v>102</v>
      </c>
      <c r="D15" s="506"/>
      <c r="E15" s="681"/>
      <c r="F15" s="681">
        <v>250</v>
      </c>
      <c r="G15" s="958" t="e">
        <f>+(F15-E15)/E15</f>
        <v>#DIV/0!</v>
      </c>
      <c r="H15" s="977" t="s">
        <v>210</v>
      </c>
      <c r="I15" s="681" t="s">
        <v>24</v>
      </c>
      <c r="J15" s="506"/>
      <c r="K15" s="681" t="s">
        <v>106</v>
      </c>
      <c r="L15" s="506"/>
      <c r="M15" s="744"/>
      <c r="N15" s="744">
        <v>0.9</v>
      </c>
      <c r="O15" s="958" t="e">
        <f>+(N15-M15)/M15</f>
        <v>#DIV/0!</v>
      </c>
      <c r="P15" s="898" t="s">
        <v>210</v>
      </c>
    </row>
    <row r="16" spans="1:16" ht="30" customHeight="1">
      <c r="A16" s="670"/>
      <c r="B16" s="508"/>
      <c r="C16" s="507"/>
      <c r="D16" s="508"/>
      <c r="E16" s="507"/>
      <c r="F16" s="507"/>
      <c r="G16" s="959"/>
      <c r="H16" s="978"/>
      <c r="I16" s="507"/>
      <c r="J16" s="508"/>
      <c r="K16" s="507"/>
      <c r="L16" s="508"/>
      <c r="M16" s="745"/>
      <c r="N16" s="745"/>
      <c r="O16" s="959"/>
      <c r="P16" s="899"/>
    </row>
    <row r="17" spans="1:16" ht="37.5" customHeight="1">
      <c r="A17" s="678" t="s">
        <v>103</v>
      </c>
      <c r="B17" s="506"/>
      <c r="C17" s="681" t="s">
        <v>104</v>
      </c>
      <c r="D17" s="506"/>
      <c r="E17" s="872"/>
      <c r="F17" s="872">
        <v>200000</v>
      </c>
      <c r="G17" s="958" t="e">
        <f>+(F17-E17)/E17</f>
        <v>#DIV/0!</v>
      </c>
      <c r="H17" s="979"/>
      <c r="I17" s="681" t="s">
        <v>25</v>
      </c>
      <c r="J17" s="506"/>
      <c r="K17" s="681" t="s">
        <v>112</v>
      </c>
      <c r="L17" s="506"/>
      <c r="M17" s="872"/>
      <c r="N17" s="872">
        <f>+F17/F15</f>
        <v>800</v>
      </c>
      <c r="O17" s="958" t="e">
        <f>+(N17-M17)/M17</f>
        <v>#DIV/0!</v>
      </c>
      <c r="P17" s="898" t="s">
        <v>210</v>
      </c>
    </row>
    <row r="18" spans="1:16" ht="36.75" customHeight="1">
      <c r="A18" s="670"/>
      <c r="B18" s="508"/>
      <c r="C18" s="507"/>
      <c r="D18" s="508"/>
      <c r="E18" s="873"/>
      <c r="F18" s="873"/>
      <c r="G18" s="959"/>
      <c r="H18" s="980"/>
      <c r="I18" s="507"/>
      <c r="J18" s="508"/>
      <c r="K18" s="507"/>
      <c r="L18" s="508"/>
      <c r="M18" s="873"/>
      <c r="N18" s="873"/>
      <c r="O18" s="959"/>
      <c r="P18" s="899"/>
    </row>
    <row r="19" spans="1:16" ht="15.75">
      <c r="A19" s="6"/>
      <c r="B19" s="2"/>
      <c r="C19" s="2"/>
      <c r="D19" s="2"/>
      <c r="E19" s="2"/>
      <c r="F19" s="2"/>
      <c r="G19" s="2"/>
      <c r="H19" s="3"/>
      <c r="I19" s="1"/>
      <c r="J19" s="2"/>
      <c r="K19" s="2"/>
      <c r="L19" s="2"/>
      <c r="M19" s="2"/>
      <c r="N19" s="2"/>
      <c r="O19" s="2"/>
      <c r="P19" s="7"/>
    </row>
    <row r="20" spans="1:16" ht="18.75" customHeight="1">
      <c r="A20" s="971" t="s">
        <v>20</v>
      </c>
      <c r="B20" s="972"/>
      <c r="C20" s="975" t="s">
        <v>10</v>
      </c>
      <c r="D20" s="972"/>
      <c r="E20" s="968">
        <v>2014</v>
      </c>
      <c r="F20" s="968">
        <v>2015</v>
      </c>
      <c r="G20" s="968" t="s">
        <v>17</v>
      </c>
      <c r="H20" s="968" t="s">
        <v>18</v>
      </c>
      <c r="I20" s="871" t="s">
        <v>16</v>
      </c>
      <c r="J20" s="871"/>
      <c r="K20" s="871" t="s">
        <v>10</v>
      </c>
      <c r="L20" s="871"/>
      <c r="M20" s="871">
        <v>2014</v>
      </c>
      <c r="N20" s="871">
        <v>2015</v>
      </c>
      <c r="O20" s="871" t="s">
        <v>17</v>
      </c>
      <c r="P20" s="870" t="s">
        <v>18</v>
      </c>
    </row>
    <row r="21" spans="1:16" ht="15.75">
      <c r="A21" s="973"/>
      <c r="B21" s="974"/>
      <c r="C21" s="976"/>
      <c r="D21" s="974"/>
      <c r="E21" s="969"/>
      <c r="F21" s="969"/>
      <c r="G21" s="969"/>
      <c r="H21" s="969"/>
      <c r="I21" s="871"/>
      <c r="J21" s="871"/>
      <c r="K21" s="871"/>
      <c r="L21" s="871"/>
      <c r="M21" s="871"/>
      <c r="N21" s="871"/>
      <c r="O21" s="871"/>
      <c r="P21" s="870"/>
    </row>
    <row r="22" spans="1:16" ht="21" customHeight="1">
      <c r="A22" s="6"/>
      <c r="B22" s="2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2"/>
      <c r="P22" s="7"/>
    </row>
    <row r="23" spans="1:16" ht="25.5" customHeight="1">
      <c r="A23" s="678" t="s">
        <v>38</v>
      </c>
      <c r="B23" s="506"/>
      <c r="C23" s="681" t="s">
        <v>184</v>
      </c>
      <c r="D23" s="506"/>
      <c r="E23" s="681">
        <v>3</v>
      </c>
      <c r="F23" s="681">
        <v>2</v>
      </c>
      <c r="G23" s="958">
        <f>+(F23-E23)/E23</f>
        <v>-0.3333333333333333</v>
      </c>
      <c r="H23" s="907" t="s">
        <v>210</v>
      </c>
      <c r="I23" s="681" t="s">
        <v>107</v>
      </c>
      <c r="J23" s="506"/>
      <c r="K23" s="681" t="s">
        <v>108</v>
      </c>
      <c r="L23" s="506"/>
      <c r="M23" s="744"/>
      <c r="N23" s="744">
        <v>0.95</v>
      </c>
      <c r="O23" s="958" t="e">
        <f>+(N23-M23)/M23</f>
        <v>#DIV/0!</v>
      </c>
      <c r="P23" s="898" t="s">
        <v>210</v>
      </c>
    </row>
    <row r="24" spans="1:16" ht="37.5" customHeight="1" thickBot="1">
      <c r="A24" s="689"/>
      <c r="B24" s="690"/>
      <c r="C24" s="687"/>
      <c r="D24" s="690"/>
      <c r="E24" s="687"/>
      <c r="F24" s="687"/>
      <c r="G24" s="970"/>
      <c r="H24" s="906"/>
      <c r="I24" s="687"/>
      <c r="J24" s="690"/>
      <c r="K24" s="687"/>
      <c r="L24" s="690"/>
      <c r="M24" s="831"/>
      <c r="N24" s="831"/>
      <c r="O24" s="970"/>
      <c r="P24" s="955"/>
    </row>
    <row r="25" spans="1:8" ht="15.75">
      <c r="A25" s="1"/>
      <c r="B25" s="2"/>
      <c r="C25" s="2"/>
      <c r="D25" s="2"/>
      <c r="E25" s="2"/>
      <c r="F25" s="2"/>
      <c r="G25" s="2"/>
      <c r="H25" s="3"/>
    </row>
    <row r="29" ht="21" customHeight="1"/>
    <row r="30" ht="22.5" customHeight="1"/>
    <row r="31" ht="24" customHeight="1"/>
    <row r="32" ht="22.5" customHeight="1"/>
    <row r="37" ht="25.5" customHeight="1"/>
    <row r="38" ht="18.75" customHeight="1"/>
  </sheetData>
  <sheetProtection/>
  <mergeCells count="67">
    <mergeCell ref="G6:I7"/>
    <mergeCell ref="F12:F13"/>
    <mergeCell ref="A2:H2"/>
    <mergeCell ref="G15:G16"/>
    <mergeCell ref="G17:G18"/>
    <mergeCell ref="H15:H16"/>
    <mergeCell ref="H17:H18"/>
    <mergeCell ref="A4:B5"/>
    <mergeCell ref="C4:I5"/>
    <mergeCell ref="A6:C7"/>
    <mergeCell ref="D6:F7"/>
    <mergeCell ref="C20:D21"/>
    <mergeCell ref="E20:E21"/>
    <mergeCell ref="F20:F21"/>
    <mergeCell ref="A8:I10"/>
    <mergeCell ref="A12:B13"/>
    <mergeCell ref="C12:D13"/>
    <mergeCell ref="E12:E13"/>
    <mergeCell ref="I12:J13"/>
    <mergeCell ref="G12:G13"/>
    <mergeCell ref="H12:H13"/>
    <mergeCell ref="N15:N16"/>
    <mergeCell ref="O15:O16"/>
    <mergeCell ref="O23:O24"/>
    <mergeCell ref="O20:O21"/>
    <mergeCell ref="N20:N21"/>
    <mergeCell ref="F17:F18"/>
    <mergeCell ref="A15:B16"/>
    <mergeCell ref="A23:B24"/>
    <mergeCell ref="C23:D24"/>
    <mergeCell ref="E23:E24"/>
    <mergeCell ref="C15:D16"/>
    <mergeCell ref="E15:E16"/>
    <mergeCell ref="A17:B18"/>
    <mergeCell ref="C17:D18"/>
    <mergeCell ref="A20:B21"/>
    <mergeCell ref="E17:E18"/>
    <mergeCell ref="F23:F24"/>
    <mergeCell ref="F15:F16"/>
    <mergeCell ref="K12:L13"/>
    <mergeCell ref="M12:M13"/>
    <mergeCell ref="M23:M24"/>
    <mergeCell ref="H23:H24"/>
    <mergeCell ref="M20:M21"/>
    <mergeCell ref="H20:H21"/>
    <mergeCell ref="G23:G24"/>
    <mergeCell ref="G20:G21"/>
    <mergeCell ref="P17:P18"/>
    <mergeCell ref="I20:J21"/>
    <mergeCell ref="K20:L21"/>
    <mergeCell ref="N12:N13"/>
    <mergeCell ref="O12:O13"/>
    <mergeCell ref="I15:J16"/>
    <mergeCell ref="K15:L16"/>
    <mergeCell ref="M15:M16"/>
    <mergeCell ref="P15:P16"/>
    <mergeCell ref="P12:P13"/>
    <mergeCell ref="P23:P24"/>
    <mergeCell ref="P20:P21"/>
    <mergeCell ref="I17:J18"/>
    <mergeCell ref="K17:L18"/>
    <mergeCell ref="M17:M18"/>
    <mergeCell ref="N17:N18"/>
    <mergeCell ref="O17:O18"/>
    <mergeCell ref="I23:J24"/>
    <mergeCell ref="K23:L24"/>
    <mergeCell ref="N23:N24"/>
  </mergeCells>
  <printOptions/>
  <pageMargins left="0.75" right="0.75" top="1" bottom="1" header="0.5" footer="0.5"/>
  <pageSetup orientation="landscape" paperSize="9" scale="6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24"/>
  <sheetViews>
    <sheetView zoomScalePageLayoutView="0" workbookViewId="0" topLeftCell="A1">
      <selection activeCell="A1" sqref="A1:P26"/>
    </sheetView>
  </sheetViews>
  <sheetFormatPr defaultColWidth="9.00390625" defaultRowHeight="15.75"/>
  <cols>
    <col min="1" max="1" width="7.375" style="0" customWidth="1"/>
    <col min="2" max="2" width="6.625" style="0" customWidth="1"/>
    <col min="3" max="3" width="6.50390625" style="0" customWidth="1"/>
    <col min="4" max="4" width="6.375" style="0" customWidth="1"/>
    <col min="5" max="5" width="11.125" style="0" customWidth="1"/>
    <col min="6" max="6" width="9.375" style="0" customWidth="1"/>
    <col min="7" max="7" width="8.00390625" style="0" customWidth="1"/>
    <col min="8" max="8" width="7.875" style="0" customWidth="1"/>
    <col min="9" max="9" width="7.375" style="0" customWidth="1"/>
    <col min="10" max="10" width="6.75390625" style="0" customWidth="1"/>
    <col min="11" max="11" width="7.25390625" style="0" customWidth="1"/>
    <col min="13" max="13" width="10.00390625" style="0" customWidth="1"/>
    <col min="14" max="14" width="6.25390625" style="0" customWidth="1"/>
    <col min="15" max="16" width="7.875" style="0" customWidth="1"/>
  </cols>
  <sheetData>
    <row r="2" spans="1:8" ht="33.75">
      <c r="A2" s="861" t="s">
        <v>401</v>
      </c>
      <c r="B2" s="861"/>
      <c r="C2" s="861"/>
      <c r="D2" s="861"/>
      <c r="E2" s="861"/>
      <c r="F2" s="861"/>
      <c r="G2" s="861"/>
      <c r="H2" s="861"/>
    </row>
    <row r="3" ht="16.5" thickBot="1"/>
    <row r="4" spans="1:16" ht="15.75">
      <c r="A4" s="940" t="s">
        <v>9</v>
      </c>
      <c r="B4" s="941"/>
      <c r="C4" s="983" t="s">
        <v>428</v>
      </c>
      <c r="D4" s="983"/>
      <c r="E4" s="983"/>
      <c r="F4" s="983"/>
      <c r="G4" s="983"/>
      <c r="H4" s="983"/>
      <c r="I4" s="984"/>
      <c r="J4" s="26"/>
      <c r="K4" s="26"/>
      <c r="L4" s="26"/>
      <c r="M4" s="26"/>
      <c r="N4" s="26"/>
      <c r="O4" s="26"/>
      <c r="P4" s="28"/>
    </row>
    <row r="5" spans="1:16" ht="15.75">
      <c r="A5" s="942"/>
      <c r="B5" s="943"/>
      <c r="C5" s="985"/>
      <c r="D5" s="985"/>
      <c r="E5" s="985"/>
      <c r="F5" s="985"/>
      <c r="G5" s="985"/>
      <c r="H5" s="985"/>
      <c r="I5" s="986"/>
      <c r="J5" s="2"/>
      <c r="K5" s="2"/>
      <c r="L5" s="2"/>
      <c r="M5" s="2"/>
      <c r="N5" s="2"/>
      <c r="O5" s="2"/>
      <c r="P5" s="7"/>
    </row>
    <row r="6" spans="1:16" ht="15.75">
      <c r="A6" s="948" t="s">
        <v>285</v>
      </c>
      <c r="B6" s="949"/>
      <c r="C6" s="949"/>
      <c r="D6" s="949" t="s">
        <v>282</v>
      </c>
      <c r="E6" s="949"/>
      <c r="F6" s="949"/>
      <c r="G6" s="949" t="s">
        <v>410</v>
      </c>
      <c r="H6" s="949"/>
      <c r="I6" s="952"/>
      <c r="J6" s="2"/>
      <c r="K6" s="2"/>
      <c r="L6" s="2"/>
      <c r="M6" s="2"/>
      <c r="N6" s="2"/>
      <c r="O6" s="2"/>
      <c r="P6" s="7"/>
    </row>
    <row r="7" spans="1:16" ht="15.75">
      <c r="A7" s="950"/>
      <c r="B7" s="951"/>
      <c r="C7" s="951"/>
      <c r="D7" s="951"/>
      <c r="E7" s="951"/>
      <c r="F7" s="951"/>
      <c r="G7" s="951"/>
      <c r="H7" s="951"/>
      <c r="I7" s="953"/>
      <c r="J7" s="2"/>
      <c r="K7" s="2"/>
      <c r="L7" s="2"/>
      <c r="M7" s="2"/>
      <c r="N7" s="2"/>
      <c r="O7" s="2"/>
      <c r="P7" s="7"/>
    </row>
    <row r="8" spans="1:16" ht="15.75">
      <c r="A8" s="447" t="s">
        <v>491</v>
      </c>
      <c r="B8" s="448"/>
      <c r="C8" s="448"/>
      <c r="D8" s="448"/>
      <c r="E8" s="448"/>
      <c r="F8" s="448"/>
      <c r="G8" s="448"/>
      <c r="H8" s="448"/>
      <c r="I8" s="852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15.7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.75">
      <c r="A12" s="879" t="s">
        <v>19</v>
      </c>
      <c r="B12" s="871"/>
      <c r="C12" s="871" t="s">
        <v>10</v>
      </c>
      <c r="D12" s="871"/>
      <c r="E12" s="871">
        <v>2013</v>
      </c>
      <c r="F12" s="871">
        <v>2014</v>
      </c>
      <c r="G12" s="871" t="s">
        <v>17</v>
      </c>
      <c r="H12" s="871" t="s">
        <v>18</v>
      </c>
      <c r="I12" s="871" t="s">
        <v>21</v>
      </c>
      <c r="J12" s="871"/>
      <c r="K12" s="871" t="s">
        <v>10</v>
      </c>
      <c r="L12" s="871"/>
      <c r="M12" s="871">
        <v>2013</v>
      </c>
      <c r="N12" s="871">
        <v>2014</v>
      </c>
      <c r="O12" s="871" t="s">
        <v>17</v>
      </c>
      <c r="P12" s="870" t="s">
        <v>18</v>
      </c>
    </row>
    <row r="13" spans="1:16" ht="15.75">
      <c r="A13" s="87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0"/>
    </row>
    <row r="14" spans="1:16" ht="15.75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15.75">
      <c r="A15" s="678" t="s">
        <v>88</v>
      </c>
      <c r="B15" s="506"/>
      <c r="C15" s="681" t="s">
        <v>102</v>
      </c>
      <c r="D15" s="506"/>
      <c r="E15" s="681">
        <v>0</v>
      </c>
      <c r="F15" s="681">
        <v>10</v>
      </c>
      <c r="G15" s="958" t="e">
        <f>+(F15-E15)/E15</f>
        <v>#DIV/0!</v>
      </c>
      <c r="H15" s="977" t="s">
        <v>210</v>
      </c>
      <c r="I15" s="681" t="s">
        <v>24</v>
      </c>
      <c r="J15" s="506"/>
      <c r="K15" s="681" t="s">
        <v>106</v>
      </c>
      <c r="L15" s="506"/>
      <c r="M15" s="744">
        <v>1</v>
      </c>
      <c r="N15" s="744">
        <v>1</v>
      </c>
      <c r="O15" s="958">
        <f>+(N15-M15)/M15</f>
        <v>0</v>
      </c>
      <c r="P15" s="898" t="s">
        <v>210</v>
      </c>
    </row>
    <row r="16" spans="1:16" ht="15.75">
      <c r="A16" s="670"/>
      <c r="B16" s="508"/>
      <c r="C16" s="507"/>
      <c r="D16" s="508"/>
      <c r="E16" s="507"/>
      <c r="F16" s="507"/>
      <c r="G16" s="959"/>
      <c r="H16" s="978"/>
      <c r="I16" s="507"/>
      <c r="J16" s="508"/>
      <c r="K16" s="507"/>
      <c r="L16" s="508"/>
      <c r="M16" s="745"/>
      <c r="N16" s="745"/>
      <c r="O16" s="959"/>
      <c r="P16" s="899"/>
    </row>
    <row r="17" spans="1:16" ht="15.75">
      <c r="A17" s="678" t="s">
        <v>103</v>
      </c>
      <c r="B17" s="506"/>
      <c r="C17" s="681" t="s">
        <v>104</v>
      </c>
      <c r="D17" s="506"/>
      <c r="E17" s="981"/>
      <c r="F17" s="981">
        <v>10000</v>
      </c>
      <c r="G17" s="958" t="e">
        <f>+(F17-E17)/E17</f>
        <v>#DIV/0!</v>
      </c>
      <c r="H17" s="979"/>
      <c r="I17" s="681" t="s">
        <v>25</v>
      </c>
      <c r="J17" s="506"/>
      <c r="K17" s="681" t="s">
        <v>112</v>
      </c>
      <c r="L17" s="506"/>
      <c r="M17" s="872" t="e">
        <f>+E17/E15</f>
        <v>#DIV/0!</v>
      </c>
      <c r="N17" s="872">
        <f>+F17/F15</f>
        <v>1000</v>
      </c>
      <c r="O17" s="958" t="e">
        <f>+(N17-M17)/M17</f>
        <v>#DIV/0!</v>
      </c>
      <c r="P17" s="898" t="s">
        <v>210</v>
      </c>
    </row>
    <row r="18" spans="1:16" ht="22.5" customHeight="1">
      <c r="A18" s="670"/>
      <c r="B18" s="508"/>
      <c r="C18" s="507"/>
      <c r="D18" s="508"/>
      <c r="E18" s="982"/>
      <c r="F18" s="982"/>
      <c r="G18" s="959"/>
      <c r="H18" s="980"/>
      <c r="I18" s="507"/>
      <c r="J18" s="508"/>
      <c r="K18" s="507"/>
      <c r="L18" s="508"/>
      <c r="M18" s="873"/>
      <c r="N18" s="873"/>
      <c r="O18" s="959"/>
      <c r="P18" s="899"/>
    </row>
    <row r="19" spans="1:16" ht="15.75">
      <c r="A19" s="6"/>
      <c r="B19" s="2"/>
      <c r="C19" s="2"/>
      <c r="D19" s="2"/>
      <c r="E19" s="2"/>
      <c r="F19" s="2"/>
      <c r="G19" s="2"/>
      <c r="H19" s="3"/>
      <c r="I19" s="1"/>
      <c r="J19" s="2"/>
      <c r="K19" s="2"/>
      <c r="L19" s="2"/>
      <c r="M19" s="2"/>
      <c r="N19" s="2"/>
      <c r="O19" s="2"/>
      <c r="P19" s="7"/>
    </row>
    <row r="20" spans="1:16" ht="15.75">
      <c r="A20" s="971" t="s">
        <v>20</v>
      </c>
      <c r="B20" s="972"/>
      <c r="C20" s="975" t="s">
        <v>10</v>
      </c>
      <c r="D20" s="972"/>
      <c r="E20" s="968">
        <v>2013</v>
      </c>
      <c r="F20" s="968">
        <v>2014</v>
      </c>
      <c r="G20" s="968" t="s">
        <v>17</v>
      </c>
      <c r="H20" s="968" t="s">
        <v>18</v>
      </c>
      <c r="I20" s="871" t="s">
        <v>16</v>
      </c>
      <c r="J20" s="871"/>
      <c r="K20" s="871" t="s">
        <v>10</v>
      </c>
      <c r="L20" s="871"/>
      <c r="M20" s="871">
        <v>2013</v>
      </c>
      <c r="N20" s="871">
        <v>2014</v>
      </c>
      <c r="O20" s="871" t="s">
        <v>17</v>
      </c>
      <c r="P20" s="870" t="s">
        <v>18</v>
      </c>
    </row>
    <row r="21" spans="1:16" ht="15.75">
      <c r="A21" s="973"/>
      <c r="B21" s="974"/>
      <c r="C21" s="976"/>
      <c r="D21" s="974"/>
      <c r="E21" s="969"/>
      <c r="F21" s="969"/>
      <c r="G21" s="969"/>
      <c r="H21" s="969"/>
      <c r="I21" s="871"/>
      <c r="J21" s="871"/>
      <c r="K21" s="871"/>
      <c r="L21" s="871"/>
      <c r="M21" s="871"/>
      <c r="N21" s="871"/>
      <c r="O21" s="871"/>
      <c r="P21" s="870"/>
    </row>
    <row r="22" spans="1:16" ht="15.75">
      <c r="A22" s="6"/>
      <c r="B22" s="2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2"/>
      <c r="P22" s="7"/>
    </row>
    <row r="23" spans="1:16" ht="15.75">
      <c r="A23" s="678" t="s">
        <v>38</v>
      </c>
      <c r="B23" s="506"/>
      <c r="C23" s="681" t="s">
        <v>184</v>
      </c>
      <c r="D23" s="506"/>
      <c r="E23" s="681"/>
      <c r="F23" s="681">
        <v>3</v>
      </c>
      <c r="G23" s="958" t="e">
        <f>+(F23-E23)/E23</f>
        <v>#DIV/0!</v>
      </c>
      <c r="H23" s="907" t="s">
        <v>210</v>
      </c>
      <c r="I23" s="681" t="s">
        <v>107</v>
      </c>
      <c r="J23" s="506"/>
      <c r="K23" s="681" t="s">
        <v>108</v>
      </c>
      <c r="L23" s="506"/>
      <c r="M23" s="744">
        <v>0.95</v>
      </c>
      <c r="N23" s="744">
        <v>0.95</v>
      </c>
      <c r="O23" s="958">
        <f>+(N23-M23)/M23</f>
        <v>0</v>
      </c>
      <c r="P23" s="898" t="s">
        <v>210</v>
      </c>
    </row>
    <row r="24" spans="1:16" ht="16.5" thickBot="1">
      <c r="A24" s="689"/>
      <c r="B24" s="690"/>
      <c r="C24" s="687"/>
      <c r="D24" s="690"/>
      <c r="E24" s="687"/>
      <c r="F24" s="687"/>
      <c r="G24" s="970"/>
      <c r="H24" s="906"/>
      <c r="I24" s="687"/>
      <c r="J24" s="690"/>
      <c r="K24" s="687"/>
      <c r="L24" s="690"/>
      <c r="M24" s="831"/>
      <c r="N24" s="831"/>
      <c r="O24" s="970"/>
      <c r="P24" s="955"/>
    </row>
  </sheetData>
  <sheetProtection/>
  <mergeCells count="67">
    <mergeCell ref="H12:H13"/>
    <mergeCell ref="I12:J13"/>
    <mergeCell ref="A2:H2"/>
    <mergeCell ref="A4:B5"/>
    <mergeCell ref="C4:I5"/>
    <mergeCell ref="A6:C7"/>
    <mergeCell ref="D6:F7"/>
    <mergeCell ref="G6:I7"/>
    <mergeCell ref="K12:L13"/>
    <mergeCell ref="M12:M13"/>
    <mergeCell ref="N12:N13"/>
    <mergeCell ref="O12:O13"/>
    <mergeCell ref="A8:I10"/>
    <mergeCell ref="A12:B13"/>
    <mergeCell ref="C12:D13"/>
    <mergeCell ref="E12:E13"/>
    <mergeCell ref="F12:F13"/>
    <mergeCell ref="G12:G13"/>
    <mergeCell ref="P12:P13"/>
    <mergeCell ref="A15:B16"/>
    <mergeCell ref="C15:D16"/>
    <mergeCell ref="E15:E16"/>
    <mergeCell ref="F15:F16"/>
    <mergeCell ref="G15:G16"/>
    <mergeCell ref="H15:H16"/>
    <mergeCell ref="I15:J16"/>
    <mergeCell ref="K15:L16"/>
    <mergeCell ref="M15:M16"/>
    <mergeCell ref="P15:P16"/>
    <mergeCell ref="A17:B18"/>
    <mergeCell ref="C17:D18"/>
    <mergeCell ref="E17:E18"/>
    <mergeCell ref="F17:F18"/>
    <mergeCell ref="G17:G18"/>
    <mergeCell ref="H17:H18"/>
    <mergeCell ref="I17:J18"/>
    <mergeCell ref="K17:L18"/>
    <mergeCell ref="M17:M18"/>
    <mergeCell ref="N17:N18"/>
    <mergeCell ref="O17:O18"/>
    <mergeCell ref="N15:N16"/>
    <mergeCell ref="O15:O16"/>
    <mergeCell ref="I23:J24"/>
    <mergeCell ref="P17:P18"/>
    <mergeCell ref="A20:B21"/>
    <mergeCell ref="C20:D21"/>
    <mergeCell ref="E20:E21"/>
    <mergeCell ref="F20:F21"/>
    <mergeCell ref="G20:G21"/>
    <mergeCell ref="H20:H21"/>
    <mergeCell ref="I20:J21"/>
    <mergeCell ref="K20:L21"/>
    <mergeCell ref="A23:B24"/>
    <mergeCell ref="C23:D24"/>
    <mergeCell ref="E23:E24"/>
    <mergeCell ref="F23:F24"/>
    <mergeCell ref="G23:G24"/>
    <mergeCell ref="H23:H24"/>
    <mergeCell ref="P23:P24"/>
    <mergeCell ref="K23:L24"/>
    <mergeCell ref="M23:M24"/>
    <mergeCell ref="N23:N24"/>
    <mergeCell ref="O23:O24"/>
    <mergeCell ref="N20:N21"/>
    <mergeCell ref="O20:O21"/>
    <mergeCell ref="P20:P21"/>
    <mergeCell ref="M20:M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selection activeCell="A1" sqref="A1:P32"/>
    </sheetView>
  </sheetViews>
  <sheetFormatPr defaultColWidth="11.00390625" defaultRowHeight="15.75"/>
  <cols>
    <col min="1" max="1" width="7.125" style="0" customWidth="1"/>
    <col min="2" max="2" width="5.50390625" style="0" customWidth="1"/>
    <col min="3" max="3" width="9.125" style="0" customWidth="1"/>
    <col min="4" max="4" width="7.00390625" style="0" customWidth="1"/>
    <col min="5" max="5" width="12.875" style="0" customWidth="1"/>
    <col min="6" max="6" width="13.625" style="0" customWidth="1"/>
    <col min="7" max="7" width="9.375" style="0" customWidth="1"/>
    <col min="8" max="8" width="11.875" style="0" customWidth="1"/>
    <col min="9" max="12" width="11.00390625" style="0" customWidth="1"/>
    <col min="13" max="13" width="13.50390625" style="0" customWidth="1"/>
    <col min="14" max="14" width="13.00390625" style="0" customWidth="1"/>
    <col min="15" max="15" width="11.00390625" style="0" customWidth="1"/>
    <col min="16" max="16" width="12.375" style="0" customWidth="1"/>
  </cols>
  <sheetData>
    <row r="1" spans="1:8" ht="33.75">
      <c r="A1" s="861" t="s">
        <v>401</v>
      </c>
      <c r="B1" s="861"/>
      <c r="C1" s="861"/>
      <c r="D1" s="861"/>
      <c r="E1" s="861"/>
      <c r="F1" s="861"/>
      <c r="G1" s="861"/>
      <c r="H1" s="861"/>
    </row>
    <row r="3" spans="1:9" ht="15.75">
      <c r="A3" s="991" t="s">
        <v>9</v>
      </c>
      <c r="B3" s="992"/>
      <c r="C3" s="995" t="s">
        <v>109</v>
      </c>
      <c r="D3" s="995"/>
      <c r="E3" s="995"/>
      <c r="F3" s="995"/>
      <c r="G3" s="995"/>
      <c r="H3" s="995"/>
      <c r="I3" s="996"/>
    </row>
    <row r="4" spans="1:9" ht="15.75">
      <c r="A4" s="993"/>
      <c r="B4" s="994"/>
      <c r="C4" s="946"/>
      <c r="D4" s="946"/>
      <c r="E4" s="946"/>
      <c r="F4" s="946"/>
      <c r="G4" s="946"/>
      <c r="H4" s="946"/>
      <c r="I4" s="947"/>
    </row>
    <row r="5" spans="1:9" ht="24" customHeight="1">
      <c r="A5" s="948" t="s">
        <v>281</v>
      </c>
      <c r="B5" s="949"/>
      <c r="C5" s="949"/>
      <c r="D5" s="949" t="s">
        <v>286</v>
      </c>
      <c r="E5" s="949"/>
      <c r="F5" s="949"/>
      <c r="G5" s="949" t="s">
        <v>410</v>
      </c>
      <c r="H5" s="949"/>
      <c r="I5" s="952"/>
    </row>
    <row r="6" spans="1:9" ht="27" customHeight="1">
      <c r="A6" s="950"/>
      <c r="B6" s="951"/>
      <c r="C6" s="951"/>
      <c r="D6" s="951"/>
      <c r="E6" s="951"/>
      <c r="F6" s="951"/>
      <c r="G6" s="951"/>
      <c r="H6" s="951"/>
      <c r="I6" s="953"/>
    </row>
    <row r="7" spans="1:9" ht="15.75">
      <c r="A7" s="988" t="s">
        <v>110</v>
      </c>
      <c r="B7" s="448"/>
      <c r="C7" s="448"/>
      <c r="D7" s="448"/>
      <c r="E7" s="448"/>
      <c r="F7" s="448"/>
      <c r="G7" s="448"/>
      <c r="H7" s="448"/>
      <c r="I7" s="852"/>
    </row>
    <row r="8" spans="1:9" ht="15.75">
      <c r="A8" s="989"/>
      <c r="B8" s="451"/>
      <c r="C8" s="451"/>
      <c r="D8" s="451"/>
      <c r="E8" s="451"/>
      <c r="F8" s="451"/>
      <c r="G8" s="451"/>
      <c r="H8" s="451"/>
      <c r="I8" s="853"/>
    </row>
    <row r="9" spans="1:9" ht="15.75">
      <c r="A9" s="989"/>
      <c r="B9" s="451"/>
      <c r="C9" s="451"/>
      <c r="D9" s="451"/>
      <c r="E9" s="451"/>
      <c r="F9" s="451"/>
      <c r="G9" s="451"/>
      <c r="H9" s="451"/>
      <c r="I9" s="853"/>
    </row>
    <row r="10" spans="1:9" ht="15.75">
      <c r="A10" s="989"/>
      <c r="B10" s="451"/>
      <c r="C10" s="451"/>
      <c r="D10" s="451"/>
      <c r="E10" s="451"/>
      <c r="F10" s="451"/>
      <c r="G10" s="451"/>
      <c r="H10" s="451"/>
      <c r="I10" s="853"/>
    </row>
    <row r="11" spans="1:9" ht="15.75">
      <c r="A11" s="989"/>
      <c r="B11" s="451"/>
      <c r="C11" s="451"/>
      <c r="D11" s="451"/>
      <c r="E11" s="451"/>
      <c r="F11" s="451"/>
      <c r="G11" s="451"/>
      <c r="H11" s="451"/>
      <c r="I11" s="853"/>
    </row>
    <row r="12" spans="1:9" ht="15.75">
      <c r="A12" s="990"/>
      <c r="B12" s="454"/>
      <c r="C12" s="454"/>
      <c r="D12" s="454"/>
      <c r="E12" s="454"/>
      <c r="F12" s="454"/>
      <c r="G12" s="454"/>
      <c r="H12" s="454"/>
      <c r="I12" s="854"/>
    </row>
    <row r="14" spans="1:16" ht="19.5" customHeight="1">
      <c r="A14" s="871" t="s">
        <v>19</v>
      </c>
      <c r="B14" s="871"/>
      <c r="C14" s="871" t="s">
        <v>10</v>
      </c>
      <c r="D14" s="871"/>
      <c r="E14" s="871">
        <v>2013</v>
      </c>
      <c r="F14" s="871">
        <v>2014</v>
      </c>
      <c r="G14" s="871" t="s">
        <v>17</v>
      </c>
      <c r="H14" s="871" t="s">
        <v>18</v>
      </c>
      <c r="I14" s="871" t="s">
        <v>21</v>
      </c>
      <c r="J14" s="871"/>
      <c r="K14" s="871" t="s">
        <v>10</v>
      </c>
      <c r="L14" s="871"/>
      <c r="M14" s="871">
        <v>2013</v>
      </c>
      <c r="N14" s="871">
        <v>2014</v>
      </c>
      <c r="O14" s="871" t="s">
        <v>17</v>
      </c>
      <c r="P14" s="871" t="s">
        <v>18</v>
      </c>
    </row>
    <row r="15" spans="1:16" ht="15.75">
      <c r="A15" s="871"/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</row>
    <row r="16" spans="1:16" ht="15.75">
      <c r="A16" s="1"/>
      <c r="B16" s="2"/>
      <c r="C16" s="2"/>
      <c r="D16" s="2"/>
      <c r="E16" s="2"/>
      <c r="F16" s="2"/>
      <c r="G16" s="2"/>
      <c r="H16" s="3"/>
      <c r="I16" s="1"/>
      <c r="J16" s="2"/>
      <c r="K16" s="2"/>
      <c r="L16" s="2"/>
      <c r="M16" s="2"/>
      <c r="N16" s="2"/>
      <c r="O16" s="2"/>
      <c r="P16" s="3"/>
    </row>
    <row r="17" spans="1:16" ht="19.5" customHeight="1">
      <c r="A17" s="681" t="s">
        <v>88</v>
      </c>
      <c r="B17" s="506"/>
      <c r="C17" s="681" t="s">
        <v>102</v>
      </c>
      <c r="D17" s="506"/>
      <c r="E17" s="681">
        <v>15</v>
      </c>
      <c r="F17" s="762">
        <v>16</v>
      </c>
      <c r="G17" s="744">
        <f>+(F17-E17)/E17</f>
        <v>0.06666666666666667</v>
      </c>
      <c r="H17" s="523"/>
      <c r="I17" s="681" t="s">
        <v>24</v>
      </c>
      <c r="J17" s="506"/>
      <c r="K17" s="681" t="s">
        <v>106</v>
      </c>
      <c r="L17" s="506"/>
      <c r="M17" s="744">
        <v>0.5</v>
      </c>
      <c r="N17" s="744">
        <v>0.6</v>
      </c>
      <c r="O17" s="744">
        <f>+(N17-M17)/M17</f>
        <v>0.19999999999999996</v>
      </c>
      <c r="P17" s="523"/>
    </row>
    <row r="18" spans="1:16" ht="36" customHeight="1">
      <c r="A18" s="507"/>
      <c r="B18" s="508"/>
      <c r="C18" s="507"/>
      <c r="D18" s="508"/>
      <c r="E18" s="507"/>
      <c r="F18" s="987"/>
      <c r="G18" s="745"/>
      <c r="H18" s="524"/>
      <c r="I18" s="507"/>
      <c r="J18" s="508"/>
      <c r="K18" s="507"/>
      <c r="L18" s="508"/>
      <c r="M18" s="745"/>
      <c r="N18" s="745"/>
      <c r="O18" s="745"/>
      <c r="P18" s="524"/>
    </row>
    <row r="19" spans="1:16" ht="15.75">
      <c r="A19" s="1"/>
      <c r="B19" s="2"/>
      <c r="C19" s="2"/>
      <c r="D19" s="2"/>
      <c r="E19" s="2"/>
      <c r="F19" s="2"/>
      <c r="G19" s="2"/>
      <c r="H19" s="3"/>
      <c r="I19" s="1"/>
      <c r="J19" s="2"/>
      <c r="K19" s="2"/>
      <c r="L19" s="2"/>
      <c r="M19" s="2"/>
      <c r="N19" s="2"/>
      <c r="O19" s="2"/>
      <c r="P19" s="3"/>
    </row>
    <row r="20" spans="1:16" ht="27.75" customHeight="1">
      <c r="A20" s="681" t="s">
        <v>103</v>
      </c>
      <c r="B20" s="506"/>
      <c r="C20" s="681" t="s">
        <v>104</v>
      </c>
      <c r="D20" s="506"/>
      <c r="E20" s="872">
        <v>520000</v>
      </c>
      <c r="F20" s="872">
        <v>600000</v>
      </c>
      <c r="G20" s="744">
        <f>+(F20-E20)/E20</f>
        <v>0.15384615384615385</v>
      </c>
      <c r="H20" s="523"/>
      <c r="I20" s="681" t="s">
        <v>25</v>
      </c>
      <c r="J20" s="506"/>
      <c r="K20" s="681" t="s">
        <v>112</v>
      </c>
      <c r="L20" s="506"/>
      <c r="M20" s="872">
        <f>+E20/E17</f>
        <v>34666.666666666664</v>
      </c>
      <c r="N20" s="872">
        <f>+F20/F17</f>
        <v>37500</v>
      </c>
      <c r="O20" s="744">
        <f>+(N20-M20)/M20</f>
        <v>0.0817307692307693</v>
      </c>
      <c r="P20" s="907" t="s">
        <v>210</v>
      </c>
    </row>
    <row r="21" spans="1:16" ht="40.5" customHeight="1">
      <c r="A21" s="507"/>
      <c r="B21" s="508"/>
      <c r="C21" s="507"/>
      <c r="D21" s="508"/>
      <c r="E21" s="873"/>
      <c r="F21" s="873"/>
      <c r="G21" s="745"/>
      <c r="H21" s="524"/>
      <c r="I21" s="507"/>
      <c r="J21" s="508"/>
      <c r="K21" s="507"/>
      <c r="L21" s="508"/>
      <c r="M21" s="873"/>
      <c r="N21" s="873"/>
      <c r="O21" s="745"/>
      <c r="P21" s="908"/>
    </row>
    <row r="22" spans="1:16" ht="15.75">
      <c r="A22" s="1"/>
      <c r="B22" s="2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2"/>
      <c r="P22" s="3"/>
    </row>
    <row r="23" spans="1:16" ht="33.75" customHeight="1">
      <c r="A23" s="681" t="s">
        <v>94</v>
      </c>
      <c r="B23" s="506"/>
      <c r="C23" s="681" t="s">
        <v>111</v>
      </c>
      <c r="D23" s="506"/>
      <c r="E23" s="681">
        <v>7</v>
      </c>
      <c r="F23" s="681">
        <v>7</v>
      </c>
      <c r="G23" s="744">
        <f>+(F23-E23)/E23</f>
        <v>0</v>
      </c>
      <c r="H23" s="523"/>
      <c r="I23" s="871" t="s">
        <v>16</v>
      </c>
      <c r="J23" s="871"/>
      <c r="K23" s="871" t="s">
        <v>10</v>
      </c>
      <c r="L23" s="871"/>
      <c r="M23" s="871">
        <v>2013</v>
      </c>
      <c r="N23" s="871">
        <v>2014</v>
      </c>
      <c r="O23" s="871" t="s">
        <v>17</v>
      </c>
      <c r="P23" s="871" t="s">
        <v>18</v>
      </c>
    </row>
    <row r="24" spans="1:16" ht="33.75" customHeight="1">
      <c r="A24" s="507"/>
      <c r="B24" s="508"/>
      <c r="C24" s="507"/>
      <c r="D24" s="508"/>
      <c r="E24" s="507"/>
      <c r="F24" s="507"/>
      <c r="G24" s="745"/>
      <c r="H24" s="524"/>
      <c r="I24" s="871"/>
      <c r="J24" s="871"/>
      <c r="K24" s="871"/>
      <c r="L24" s="871"/>
      <c r="M24" s="871"/>
      <c r="N24" s="871"/>
      <c r="O24" s="871"/>
      <c r="P24" s="871"/>
    </row>
    <row r="25" spans="1:16" ht="15.75">
      <c r="A25" s="1"/>
      <c r="B25" s="2"/>
      <c r="C25" s="2"/>
      <c r="D25" s="2"/>
      <c r="E25" s="2"/>
      <c r="F25" s="2"/>
      <c r="G25" s="2"/>
      <c r="H25" s="3"/>
      <c r="I25" s="1"/>
      <c r="J25" s="2"/>
      <c r="K25" s="2"/>
      <c r="L25" s="2"/>
      <c r="M25" s="2"/>
      <c r="N25" s="2"/>
      <c r="O25" s="2"/>
      <c r="P25" s="3"/>
    </row>
    <row r="26" spans="1:16" ht="20.25" customHeight="1">
      <c r="A26" s="975" t="s">
        <v>20</v>
      </c>
      <c r="B26" s="972"/>
      <c r="C26" s="975" t="s">
        <v>10</v>
      </c>
      <c r="D26" s="972"/>
      <c r="E26" s="968">
        <v>2013</v>
      </c>
      <c r="F26" s="968">
        <v>2014</v>
      </c>
      <c r="G26" s="968" t="s">
        <v>17</v>
      </c>
      <c r="H26" s="968" t="s">
        <v>18</v>
      </c>
      <c r="I26" s="681" t="s">
        <v>107</v>
      </c>
      <c r="J26" s="506"/>
      <c r="K26" s="681" t="s">
        <v>108</v>
      </c>
      <c r="L26" s="506"/>
      <c r="M26" s="681">
        <v>4</v>
      </c>
      <c r="N26" s="681">
        <v>4</v>
      </c>
      <c r="O26" s="744">
        <f>+(N26-M26)/M26</f>
        <v>0</v>
      </c>
      <c r="P26" s="523"/>
    </row>
    <row r="27" spans="1:16" ht="15.75">
      <c r="A27" s="976"/>
      <c r="B27" s="974"/>
      <c r="C27" s="976"/>
      <c r="D27" s="974"/>
      <c r="E27" s="969"/>
      <c r="F27" s="969"/>
      <c r="G27" s="969"/>
      <c r="H27" s="969"/>
      <c r="I27" s="507"/>
      <c r="J27" s="508"/>
      <c r="K27" s="507"/>
      <c r="L27" s="508"/>
      <c r="M27" s="507"/>
      <c r="N27" s="507"/>
      <c r="O27" s="745"/>
      <c r="P27" s="524"/>
    </row>
    <row r="28" spans="1:16" ht="15.75">
      <c r="A28" s="1"/>
      <c r="B28" s="2"/>
      <c r="C28" s="2"/>
      <c r="D28" s="2"/>
      <c r="E28" s="2"/>
      <c r="F28" s="2"/>
      <c r="G28" s="2"/>
      <c r="H28" s="3"/>
      <c r="I28" s="1"/>
      <c r="J28" s="2"/>
      <c r="K28" s="2"/>
      <c r="L28" s="2"/>
      <c r="M28" s="2"/>
      <c r="N28" s="2"/>
      <c r="O28" s="2"/>
      <c r="P28" s="3"/>
    </row>
    <row r="29" spans="1:16" ht="33.75" customHeight="1">
      <c r="A29" s="681" t="s">
        <v>38</v>
      </c>
      <c r="B29" s="506"/>
      <c r="C29" s="681" t="s">
        <v>105</v>
      </c>
      <c r="D29" s="506"/>
      <c r="E29" s="681">
        <v>25</v>
      </c>
      <c r="F29" s="681">
        <v>20</v>
      </c>
      <c r="G29" s="744">
        <f>+(F29-E29)/E29</f>
        <v>-0.2</v>
      </c>
      <c r="H29" s="907" t="s">
        <v>210</v>
      </c>
      <c r="I29" s="681" t="s">
        <v>23</v>
      </c>
      <c r="J29" s="506"/>
      <c r="K29" s="681" t="s">
        <v>185</v>
      </c>
      <c r="L29" s="506"/>
      <c r="M29" s="681" t="s">
        <v>59</v>
      </c>
      <c r="N29" s="681" t="s">
        <v>59</v>
      </c>
      <c r="O29" s="681"/>
      <c r="P29" s="523"/>
    </row>
    <row r="30" spans="1:16" ht="30" customHeight="1">
      <c r="A30" s="507"/>
      <c r="B30" s="508"/>
      <c r="C30" s="507"/>
      <c r="D30" s="508"/>
      <c r="E30" s="507"/>
      <c r="F30" s="507"/>
      <c r="G30" s="745"/>
      <c r="H30" s="908"/>
      <c r="I30" s="507"/>
      <c r="J30" s="508"/>
      <c r="K30" s="507"/>
      <c r="L30" s="508"/>
      <c r="M30" s="507"/>
      <c r="N30" s="507"/>
      <c r="O30" s="507"/>
      <c r="P30" s="524"/>
    </row>
    <row r="31" spans="1:8" ht="15.75">
      <c r="A31" s="1"/>
      <c r="B31" s="2"/>
      <c r="C31" s="2"/>
      <c r="D31" s="2"/>
      <c r="E31" s="2"/>
      <c r="F31" s="2"/>
      <c r="G31" s="2"/>
      <c r="H31" s="85"/>
    </row>
    <row r="35" ht="24.75" customHeight="1"/>
    <row r="36" ht="24" customHeight="1"/>
    <row r="38" ht="21" customHeight="1"/>
    <row r="39" ht="33" customHeight="1"/>
    <row r="44" ht="30" customHeight="1"/>
  </sheetData>
  <sheetProtection/>
  <mergeCells count="79">
    <mergeCell ref="E17:E18"/>
    <mergeCell ref="A1:H1"/>
    <mergeCell ref="A7:I12"/>
    <mergeCell ref="A3:B4"/>
    <mergeCell ref="C3:I4"/>
    <mergeCell ref="A5:C6"/>
    <mergeCell ref="D5:F6"/>
    <mergeCell ref="G5:I6"/>
    <mergeCell ref="A23:B24"/>
    <mergeCell ref="H17:H18"/>
    <mergeCell ref="A14:B15"/>
    <mergeCell ref="C14:D15"/>
    <mergeCell ref="E14:E15"/>
    <mergeCell ref="F14:F15"/>
    <mergeCell ref="G14:G15"/>
    <mergeCell ref="H14:H15"/>
    <mergeCell ref="A17:B18"/>
    <mergeCell ref="C17:D18"/>
    <mergeCell ref="A26:B27"/>
    <mergeCell ref="F26:F27"/>
    <mergeCell ref="G26:G27"/>
    <mergeCell ref="C26:D27"/>
    <mergeCell ref="E26:E27"/>
    <mergeCell ref="H26:H27"/>
    <mergeCell ref="K23:L24"/>
    <mergeCell ref="M23:M24"/>
    <mergeCell ref="C23:D24"/>
    <mergeCell ref="E23:E24"/>
    <mergeCell ref="A20:B21"/>
    <mergeCell ref="C20:D21"/>
    <mergeCell ref="E20:E21"/>
    <mergeCell ref="F20:F21"/>
    <mergeCell ref="G20:G21"/>
    <mergeCell ref="H20:H21"/>
    <mergeCell ref="A29:B30"/>
    <mergeCell ref="C29:D30"/>
    <mergeCell ref="E29:E30"/>
    <mergeCell ref="F29:F30"/>
    <mergeCell ref="H29:H30"/>
    <mergeCell ref="K29:L30"/>
    <mergeCell ref="I14:J15"/>
    <mergeCell ref="K14:L15"/>
    <mergeCell ref="M14:M15"/>
    <mergeCell ref="N14:N15"/>
    <mergeCell ref="G29:G30"/>
    <mergeCell ref="F17:F18"/>
    <mergeCell ref="I23:J24"/>
    <mergeCell ref="M20:M21"/>
    <mergeCell ref="N20:N21"/>
    <mergeCell ref="I29:J30"/>
    <mergeCell ref="F23:F24"/>
    <mergeCell ref="G23:G24"/>
    <mergeCell ref="H23:H24"/>
    <mergeCell ref="N17:N18"/>
    <mergeCell ref="I20:J21"/>
    <mergeCell ref="K20:L21"/>
    <mergeCell ref="I17:J18"/>
    <mergeCell ref="K17:L18"/>
    <mergeCell ref="M17:M18"/>
    <mergeCell ref="G17:G18"/>
    <mergeCell ref="N23:N24"/>
    <mergeCell ref="O23:O24"/>
    <mergeCell ref="O14:O15"/>
    <mergeCell ref="P14:P15"/>
    <mergeCell ref="O17:O18"/>
    <mergeCell ref="P23:P24"/>
    <mergeCell ref="O20:O21"/>
    <mergeCell ref="P20:P21"/>
    <mergeCell ref="P17:P18"/>
    <mergeCell ref="P29:P30"/>
    <mergeCell ref="I26:J27"/>
    <mergeCell ref="K26:L27"/>
    <mergeCell ref="M26:M27"/>
    <mergeCell ref="N26:N27"/>
    <mergeCell ref="O26:O27"/>
    <mergeCell ref="N29:N30"/>
    <mergeCell ref="O29:O30"/>
    <mergeCell ref="P26:P27"/>
    <mergeCell ref="M29:M30"/>
  </mergeCells>
  <printOptions/>
  <pageMargins left="0.75" right="0.75" top="1" bottom="1" header="0.5" footer="0.5"/>
  <pageSetup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C27" sqref="C27"/>
    </sheetView>
  </sheetViews>
  <sheetFormatPr defaultColWidth="9.00390625" defaultRowHeight="15.75"/>
  <cols>
    <col min="1" max="1" width="6.00390625" style="0" customWidth="1"/>
    <col min="2" max="2" width="7.00390625" style="0" customWidth="1"/>
    <col min="3" max="3" width="6.625" style="0" customWidth="1"/>
    <col min="4" max="4" width="5.375" style="0" customWidth="1"/>
    <col min="5" max="5" width="6.125" style="0" customWidth="1"/>
    <col min="6" max="6" width="4.875" style="0" customWidth="1"/>
    <col min="7" max="7" width="7.375" style="0" customWidth="1"/>
    <col min="8" max="8" width="5.875" style="0" customWidth="1"/>
    <col min="9" max="9" width="6.00390625" style="0" customWidth="1"/>
    <col min="10" max="10" width="7.125" style="0" customWidth="1"/>
    <col min="11" max="11" width="6.375" style="0" customWidth="1"/>
    <col min="12" max="12" width="7.75390625" style="0" customWidth="1"/>
    <col min="13" max="13" width="6.25390625" style="0" customWidth="1"/>
    <col min="14" max="14" width="6.50390625" style="0" customWidth="1"/>
    <col min="15" max="15" width="7.125" style="0" customWidth="1"/>
    <col min="16" max="16" width="8.125" style="0" customWidth="1"/>
    <col min="17" max="17" width="6.625" style="0" customWidth="1"/>
    <col min="18" max="18" width="4.75390625" style="0" customWidth="1"/>
  </cols>
  <sheetData>
    <row r="1" ht="8.25" customHeight="1"/>
    <row r="2" spans="1:9" ht="20.25" customHeight="1">
      <c r="A2" s="430" t="s">
        <v>396</v>
      </c>
      <c r="B2" s="431"/>
      <c r="C2" s="431"/>
      <c r="D2" s="431"/>
      <c r="E2" s="431"/>
      <c r="F2" s="431"/>
      <c r="G2" s="431"/>
      <c r="H2" s="431"/>
      <c r="I2" s="431"/>
    </row>
    <row r="3" ht="10.5" customHeight="1" thickBot="1"/>
    <row r="4" spans="1:18" ht="15.75">
      <c r="A4" s="418" t="s">
        <v>9</v>
      </c>
      <c r="B4" s="419"/>
      <c r="C4" s="422" t="s">
        <v>388</v>
      </c>
      <c r="D4" s="422"/>
      <c r="E4" s="422"/>
      <c r="F4" s="422"/>
      <c r="G4" s="422"/>
      <c r="H4" s="422"/>
      <c r="I4" s="423"/>
      <c r="J4" s="426" t="s">
        <v>12</v>
      </c>
      <c r="K4" s="427"/>
      <c r="L4" s="432">
        <v>2015</v>
      </c>
      <c r="M4" s="414"/>
      <c r="N4" s="413">
        <v>2016</v>
      </c>
      <c r="O4" s="414"/>
      <c r="P4" s="413">
        <v>2017</v>
      </c>
      <c r="Q4" s="414"/>
      <c r="R4" s="415"/>
    </row>
    <row r="5" spans="1:18" ht="11.25" customHeight="1">
      <c r="A5" s="420"/>
      <c r="B5" s="421"/>
      <c r="C5" s="424"/>
      <c r="D5" s="424"/>
      <c r="E5" s="424"/>
      <c r="F5" s="424"/>
      <c r="G5" s="424"/>
      <c r="H5" s="424"/>
      <c r="I5" s="425"/>
      <c r="J5" s="428"/>
      <c r="K5" s="429"/>
      <c r="L5" s="433"/>
      <c r="M5" s="434"/>
      <c r="N5" s="434"/>
      <c r="O5" s="434"/>
      <c r="P5" s="416"/>
      <c r="Q5" s="416"/>
      <c r="R5" s="417"/>
    </row>
    <row r="6" spans="1:18" ht="31.5" customHeight="1">
      <c r="A6" s="438" t="s">
        <v>375</v>
      </c>
      <c r="B6" s="439"/>
      <c r="C6" s="439"/>
      <c r="D6" s="442" t="s">
        <v>244</v>
      </c>
      <c r="E6" s="442"/>
      <c r="F6" s="442"/>
      <c r="G6" s="439" t="s">
        <v>380</v>
      </c>
      <c r="H6" s="439"/>
      <c r="I6" s="444"/>
      <c r="J6" s="407" t="s">
        <v>379</v>
      </c>
      <c r="K6" s="408"/>
      <c r="L6" s="2"/>
      <c r="M6" s="8"/>
      <c r="N6" s="8"/>
      <c r="O6" s="8"/>
      <c r="P6" s="2"/>
      <c r="Q6" s="2"/>
      <c r="R6" s="109"/>
    </row>
    <row r="7" spans="1:18" ht="9.75" customHeight="1">
      <c r="A7" s="440"/>
      <c r="B7" s="441"/>
      <c r="C7" s="441"/>
      <c r="D7" s="443"/>
      <c r="E7" s="443"/>
      <c r="F7" s="443"/>
      <c r="G7" s="441"/>
      <c r="H7" s="441"/>
      <c r="I7" s="445"/>
      <c r="J7" s="446"/>
      <c r="K7" s="377"/>
      <c r="L7" s="2"/>
      <c r="M7" s="2"/>
      <c r="N7" s="2"/>
      <c r="O7" s="2"/>
      <c r="P7" s="2"/>
      <c r="Q7" s="2"/>
      <c r="R7" s="7"/>
    </row>
    <row r="8" spans="1:18" ht="12.75" customHeight="1">
      <c r="A8" s="447" t="s">
        <v>564</v>
      </c>
      <c r="B8" s="448"/>
      <c r="C8" s="448"/>
      <c r="D8" s="448"/>
      <c r="E8" s="448"/>
      <c r="F8" s="448"/>
      <c r="G8" s="448"/>
      <c r="H8" s="448"/>
      <c r="I8" s="449"/>
      <c r="J8" s="446"/>
      <c r="K8" s="377"/>
      <c r="L8" s="8"/>
      <c r="N8" s="2"/>
      <c r="O8" s="2"/>
      <c r="P8" s="2"/>
      <c r="Q8" s="2"/>
      <c r="R8" s="7"/>
    </row>
    <row r="9" spans="1:18" ht="9.75" customHeight="1">
      <c r="A9" s="450"/>
      <c r="B9" s="451"/>
      <c r="C9" s="451"/>
      <c r="D9" s="451"/>
      <c r="E9" s="451"/>
      <c r="F9" s="451"/>
      <c r="G9" s="451"/>
      <c r="H9" s="451"/>
      <c r="I9" s="452"/>
      <c r="J9" s="446"/>
      <c r="K9" s="377"/>
      <c r="L9" s="2"/>
      <c r="M9" s="2"/>
      <c r="N9" s="2"/>
      <c r="O9" s="2"/>
      <c r="P9" s="2"/>
      <c r="Q9" s="2"/>
      <c r="R9" s="7"/>
    </row>
    <row r="10" spans="1:18" ht="13.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455" t="s">
        <v>382</v>
      </c>
      <c r="K10" s="456"/>
      <c r="L10" s="2"/>
      <c r="M10" s="2"/>
      <c r="N10" s="2"/>
      <c r="O10" s="2"/>
      <c r="P10" s="2"/>
      <c r="Q10" s="2"/>
      <c r="R10" s="7"/>
    </row>
    <row r="11" spans="1:18" ht="8.2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457"/>
      <c r="K11" s="458"/>
      <c r="L11" s="8"/>
      <c r="M11" s="83"/>
      <c r="N11" s="83"/>
      <c r="O11" s="8"/>
      <c r="P11" s="2"/>
      <c r="Q11" s="8"/>
      <c r="R11" s="7"/>
    </row>
    <row r="12" spans="1:18" ht="6" customHeight="1">
      <c r="A12" s="450"/>
      <c r="B12" s="451"/>
      <c r="C12" s="451"/>
      <c r="D12" s="451"/>
      <c r="E12" s="451"/>
      <c r="F12" s="451"/>
      <c r="G12" s="451"/>
      <c r="H12" s="451"/>
      <c r="I12" s="452"/>
      <c r="J12" s="457"/>
      <c r="K12" s="458"/>
      <c r="L12" s="2"/>
      <c r="M12" s="2"/>
      <c r="N12" s="2"/>
      <c r="O12" s="2"/>
      <c r="P12" s="2"/>
      <c r="Q12" s="2"/>
      <c r="R12" s="7"/>
    </row>
    <row r="13" spans="1:18" ht="7.5" customHeight="1">
      <c r="A13" s="453"/>
      <c r="B13" s="454"/>
      <c r="C13" s="454"/>
      <c r="D13" s="454"/>
      <c r="E13" s="454"/>
      <c r="F13" s="454"/>
      <c r="G13" s="454"/>
      <c r="H13" s="454"/>
      <c r="I13" s="454"/>
      <c r="J13" s="457"/>
      <c r="K13" s="458"/>
      <c r="L13" s="65"/>
      <c r="M13" s="65"/>
      <c r="N13" s="65"/>
      <c r="O13" s="65"/>
      <c r="P13" s="65"/>
      <c r="Q13" s="65"/>
      <c r="R13" s="7"/>
    </row>
    <row r="14" spans="1:18" ht="8.25" customHeight="1">
      <c r="A14" s="6"/>
      <c r="B14" s="2"/>
      <c r="C14" s="2"/>
      <c r="D14" s="2"/>
      <c r="E14" s="2"/>
      <c r="F14" s="2"/>
      <c r="G14" s="2"/>
      <c r="H14" s="2"/>
      <c r="I14" s="2"/>
      <c r="J14" s="457"/>
      <c r="K14" s="458"/>
      <c r="L14" s="2"/>
      <c r="M14" s="11"/>
      <c r="N14" s="8"/>
      <c r="O14" s="8"/>
      <c r="P14" s="2"/>
      <c r="Q14" s="2"/>
      <c r="R14" s="7"/>
    </row>
    <row r="15" spans="1:18" ht="8.25" customHeight="1">
      <c r="A15" s="381" t="s">
        <v>11</v>
      </c>
      <c r="B15" s="382"/>
      <c r="C15" s="383" t="s">
        <v>10</v>
      </c>
      <c r="D15" s="383"/>
      <c r="E15" s="384" t="s">
        <v>557</v>
      </c>
      <c r="F15" s="385"/>
      <c r="G15" s="384" t="s">
        <v>558</v>
      </c>
      <c r="H15" s="385"/>
      <c r="I15" s="2"/>
      <c r="J15" s="459"/>
      <c r="K15" s="460"/>
      <c r="L15" s="2"/>
      <c r="M15" s="2"/>
      <c r="N15" s="2"/>
      <c r="O15" s="2"/>
      <c r="P15" s="2"/>
      <c r="Q15" s="2"/>
      <c r="R15" s="7"/>
    </row>
    <row r="16" spans="1:18" ht="11.25" customHeight="1">
      <c r="A16" s="381"/>
      <c r="B16" s="382"/>
      <c r="C16" s="383"/>
      <c r="D16" s="383"/>
      <c r="E16" s="386"/>
      <c r="F16" s="387"/>
      <c r="G16" s="386"/>
      <c r="H16" s="387"/>
      <c r="I16" s="2"/>
      <c r="J16" s="399" t="s">
        <v>383</v>
      </c>
      <c r="K16" s="435"/>
      <c r="L16" s="101"/>
      <c r="M16" s="2"/>
      <c r="N16" s="2"/>
      <c r="O16" s="2"/>
      <c r="P16" s="2"/>
      <c r="Q16" s="2"/>
      <c r="R16" s="7"/>
    </row>
    <row r="17" spans="1:18" ht="9.75" customHeight="1">
      <c r="A17" s="381"/>
      <c r="B17" s="382"/>
      <c r="C17" s="383"/>
      <c r="D17" s="383"/>
      <c r="E17" s="388"/>
      <c r="F17" s="389"/>
      <c r="G17" s="388"/>
      <c r="H17" s="389"/>
      <c r="I17" s="2"/>
      <c r="J17" s="436"/>
      <c r="K17" s="437"/>
      <c r="L17" s="165"/>
      <c r="M17" s="83"/>
      <c r="N17" s="153"/>
      <c r="O17" s="19"/>
      <c r="P17" s="91"/>
      <c r="Q17" s="17"/>
      <c r="R17" s="7"/>
    </row>
    <row r="18" spans="1:18" ht="9.75" customHeight="1">
      <c r="A18" s="379" t="s">
        <v>389</v>
      </c>
      <c r="B18" s="380"/>
      <c r="C18" s="378" t="s">
        <v>28</v>
      </c>
      <c r="D18" s="378"/>
      <c r="E18" s="378" t="s">
        <v>59</v>
      </c>
      <c r="F18" s="378"/>
      <c r="G18" s="378" t="s">
        <v>59</v>
      </c>
      <c r="H18" s="378"/>
      <c r="I18" s="2"/>
      <c r="J18" s="401"/>
      <c r="K18" s="402"/>
      <c r="L18" s="105"/>
      <c r="M18" s="2"/>
      <c r="N18" s="2"/>
      <c r="O18" s="2"/>
      <c r="P18" s="2"/>
      <c r="Q18" s="2"/>
      <c r="R18" s="7"/>
    </row>
    <row r="19" spans="1:18" ht="12" customHeight="1">
      <c r="A19" s="379"/>
      <c r="B19" s="380"/>
      <c r="C19" s="378"/>
      <c r="D19" s="378"/>
      <c r="E19" s="378"/>
      <c r="F19" s="378"/>
      <c r="G19" s="378"/>
      <c r="H19" s="378"/>
      <c r="I19" s="7"/>
      <c r="J19" s="403" t="s">
        <v>378</v>
      </c>
      <c r="K19" s="404"/>
      <c r="L19" s="2"/>
      <c r="M19" s="2"/>
      <c r="N19" s="2"/>
      <c r="O19" s="2"/>
      <c r="P19" s="2"/>
      <c r="Q19" s="2"/>
      <c r="R19" s="7"/>
    </row>
    <row r="20" spans="1:18" ht="12.75" customHeight="1">
      <c r="A20" s="379"/>
      <c r="B20" s="380"/>
      <c r="C20" s="378"/>
      <c r="D20" s="378"/>
      <c r="E20" s="378"/>
      <c r="F20" s="378"/>
      <c r="G20" s="378"/>
      <c r="H20" s="378"/>
      <c r="I20" s="7"/>
      <c r="J20" s="405"/>
      <c r="K20" s="406"/>
      <c r="L20" s="2"/>
      <c r="M20" s="8"/>
      <c r="N20" s="2"/>
      <c r="O20" s="8"/>
      <c r="P20" s="2"/>
      <c r="Q20" s="2"/>
      <c r="R20" s="109"/>
    </row>
    <row r="21" spans="1:18" ht="14.25" customHeight="1">
      <c r="A21" s="463" t="s">
        <v>382</v>
      </c>
      <c r="B21" s="464"/>
      <c r="C21" s="378" t="s">
        <v>28</v>
      </c>
      <c r="D21" s="378"/>
      <c r="E21" s="378" t="s">
        <v>304</v>
      </c>
      <c r="F21" s="378"/>
      <c r="G21" s="378" t="s">
        <v>59</v>
      </c>
      <c r="H21" s="378"/>
      <c r="I21" s="2"/>
      <c r="J21" s="375" t="s">
        <v>13</v>
      </c>
      <c r="K21" s="375"/>
      <c r="L21" s="375" t="s">
        <v>10</v>
      </c>
      <c r="M21" s="375"/>
      <c r="N21" s="375" t="s">
        <v>559</v>
      </c>
      <c r="O21" s="375" t="s">
        <v>560</v>
      </c>
      <c r="P21" s="375">
        <v>2015</v>
      </c>
      <c r="Q21" s="375">
        <v>2016</v>
      </c>
      <c r="R21" s="375">
        <v>2017</v>
      </c>
    </row>
    <row r="22" spans="1:18" ht="12.75" customHeight="1">
      <c r="A22" s="465"/>
      <c r="B22" s="466"/>
      <c r="C22" s="378"/>
      <c r="D22" s="378"/>
      <c r="E22" s="378"/>
      <c r="F22" s="378"/>
      <c r="G22" s="378"/>
      <c r="H22" s="378"/>
      <c r="I22" s="2"/>
      <c r="J22" s="375"/>
      <c r="K22" s="375"/>
      <c r="L22" s="375"/>
      <c r="M22" s="375"/>
      <c r="N22" s="375"/>
      <c r="O22" s="375"/>
      <c r="P22" s="375"/>
      <c r="Q22" s="375"/>
      <c r="R22" s="375"/>
    </row>
    <row r="23" spans="1:18" ht="21" customHeight="1">
      <c r="A23" s="399" t="s">
        <v>386</v>
      </c>
      <c r="B23" s="400"/>
      <c r="C23" s="468" t="s">
        <v>28</v>
      </c>
      <c r="D23" s="469"/>
      <c r="E23" s="390" t="s">
        <v>62</v>
      </c>
      <c r="F23" s="391"/>
      <c r="G23" s="394" t="s">
        <v>59</v>
      </c>
      <c r="H23" s="338"/>
      <c r="I23" s="2"/>
      <c r="J23" s="376" t="s">
        <v>384</v>
      </c>
      <c r="K23" s="376"/>
      <c r="L23" s="376" t="s">
        <v>495</v>
      </c>
      <c r="M23" s="376"/>
      <c r="N23" s="377">
        <v>3</v>
      </c>
      <c r="O23" s="374">
        <v>1</v>
      </c>
      <c r="P23" s="374">
        <v>5</v>
      </c>
      <c r="Q23" s="377">
        <v>10</v>
      </c>
      <c r="R23" s="377">
        <v>15</v>
      </c>
    </row>
    <row r="24" spans="1:18" ht="18" customHeight="1">
      <c r="A24" s="411"/>
      <c r="B24" s="412"/>
      <c r="C24" s="470"/>
      <c r="D24" s="471"/>
      <c r="E24" s="472"/>
      <c r="F24" s="473"/>
      <c r="G24" s="474"/>
      <c r="H24" s="475"/>
      <c r="I24" s="2"/>
      <c r="J24" s="376"/>
      <c r="K24" s="376"/>
      <c r="L24" s="376"/>
      <c r="M24" s="376"/>
      <c r="N24" s="377"/>
      <c r="O24" s="377"/>
      <c r="P24" s="377"/>
      <c r="Q24" s="377"/>
      <c r="R24" s="377"/>
    </row>
    <row r="25" spans="1:18" ht="10.5" customHeight="1">
      <c r="A25" s="84"/>
      <c r="B25" s="2"/>
      <c r="C25" s="2"/>
      <c r="D25" s="2"/>
      <c r="E25" s="2"/>
      <c r="F25" s="2"/>
      <c r="G25" s="2"/>
      <c r="H25" s="2"/>
      <c r="I25" s="3"/>
      <c r="J25" s="377" t="s">
        <v>397</v>
      </c>
      <c r="K25" s="377"/>
      <c r="L25" s="377" t="s">
        <v>489</v>
      </c>
      <c r="M25" s="377"/>
      <c r="N25" s="476">
        <v>10</v>
      </c>
      <c r="O25" s="476">
        <v>15</v>
      </c>
      <c r="P25" s="476">
        <v>50</v>
      </c>
      <c r="Q25" s="476">
        <v>20</v>
      </c>
      <c r="R25" s="476">
        <v>15</v>
      </c>
    </row>
    <row r="26" spans="1:18" ht="12.75" customHeight="1">
      <c r="A26" s="1"/>
      <c r="B26" s="2"/>
      <c r="C26" s="2"/>
      <c r="D26" s="2"/>
      <c r="E26" s="2"/>
      <c r="F26" s="2"/>
      <c r="G26" s="2"/>
      <c r="H26" s="2"/>
      <c r="I26" s="3"/>
      <c r="J26" s="377"/>
      <c r="K26" s="377"/>
      <c r="L26" s="377"/>
      <c r="M26" s="377"/>
      <c r="N26" s="476"/>
      <c r="O26" s="476"/>
      <c r="P26" s="476"/>
      <c r="Q26" s="476"/>
      <c r="R26" s="476"/>
    </row>
    <row r="27" spans="1:18" ht="12" customHeight="1">
      <c r="A27" s="1"/>
      <c r="B27" s="2"/>
      <c r="C27" s="2"/>
      <c r="D27" s="2"/>
      <c r="E27" s="2"/>
      <c r="F27" s="2"/>
      <c r="G27" s="2"/>
      <c r="H27" s="2"/>
      <c r="I27" s="3"/>
      <c r="J27" s="398" t="s">
        <v>371</v>
      </c>
      <c r="K27" s="398"/>
      <c r="L27" s="376" t="s">
        <v>372</v>
      </c>
      <c r="M27" s="376"/>
      <c r="N27" s="112">
        <v>10</v>
      </c>
      <c r="O27" s="112">
        <v>30</v>
      </c>
      <c r="P27" s="112">
        <v>15</v>
      </c>
      <c r="Q27" s="112">
        <v>20</v>
      </c>
      <c r="R27" s="112">
        <v>30</v>
      </c>
    </row>
    <row r="28" spans="1:18" ht="13.5" customHeight="1">
      <c r="A28" s="1"/>
      <c r="B28" s="2"/>
      <c r="C28" s="2"/>
      <c r="D28" s="2"/>
      <c r="E28" s="2"/>
      <c r="F28" s="2"/>
      <c r="G28" s="2"/>
      <c r="H28" s="2"/>
      <c r="I28" s="3"/>
      <c r="J28" s="399" t="s">
        <v>385</v>
      </c>
      <c r="K28" s="455"/>
      <c r="L28" s="113"/>
      <c r="M28" s="114"/>
      <c r="N28" s="114">
        <v>50</v>
      </c>
      <c r="O28" s="112">
        <v>100</v>
      </c>
      <c r="P28" s="112">
        <v>60</v>
      </c>
      <c r="Q28" s="112">
        <v>80</v>
      </c>
      <c r="R28" s="112">
        <v>100</v>
      </c>
    </row>
    <row r="29" spans="1:18" ht="14.25" customHeight="1">
      <c r="A29" s="1"/>
      <c r="B29" s="2"/>
      <c r="C29" s="2"/>
      <c r="D29" s="2"/>
      <c r="E29" s="2"/>
      <c r="F29" s="2"/>
      <c r="G29" s="2"/>
      <c r="H29" s="2"/>
      <c r="I29" s="3"/>
      <c r="J29" s="411"/>
      <c r="K29" s="412"/>
      <c r="L29" s="115"/>
      <c r="M29" s="115"/>
      <c r="N29" s="115"/>
      <c r="O29" s="115"/>
      <c r="P29" s="115"/>
      <c r="Q29" s="115"/>
      <c r="R29" s="116"/>
    </row>
    <row r="30" spans="1:18" ht="10.5" customHeight="1">
      <c r="A30" s="1"/>
      <c r="B30" s="2"/>
      <c r="C30" s="2"/>
      <c r="D30" s="2"/>
      <c r="E30" s="2"/>
      <c r="F30" s="2"/>
      <c r="G30" s="2"/>
      <c r="H30" s="2"/>
      <c r="I30" s="3"/>
      <c r="J30" s="409"/>
      <c r="K30" s="410"/>
      <c r="L30" s="117"/>
      <c r="M30" s="117"/>
      <c r="N30" s="112"/>
      <c r="O30" s="112"/>
      <c r="P30" s="112"/>
      <c r="Q30" s="112"/>
      <c r="R30" s="112"/>
    </row>
    <row r="31" spans="1:18" ht="13.5" customHeight="1">
      <c r="A31" s="1"/>
      <c r="B31" s="2"/>
      <c r="C31" s="2"/>
      <c r="D31" s="2"/>
      <c r="E31" s="2"/>
      <c r="F31" s="2"/>
      <c r="G31" s="2"/>
      <c r="H31" s="2"/>
      <c r="I31" s="3"/>
      <c r="J31" s="411"/>
      <c r="K31" s="412"/>
      <c r="L31" s="117"/>
      <c r="M31" s="117"/>
      <c r="N31" s="112"/>
      <c r="O31" s="112"/>
      <c r="P31" s="112"/>
      <c r="Q31" s="112"/>
      <c r="R31" s="112"/>
    </row>
    <row r="32" ht="12.75" customHeight="1"/>
    <row r="33" ht="12.75" customHeight="1"/>
  </sheetData>
  <sheetProtection/>
  <mergeCells count="57">
    <mergeCell ref="J30:K31"/>
    <mergeCell ref="N25:N26"/>
    <mergeCell ref="O25:O26"/>
    <mergeCell ref="P25:P26"/>
    <mergeCell ref="Q25:Q26"/>
    <mergeCell ref="J27:K27"/>
    <mergeCell ref="L27:M27"/>
    <mergeCell ref="J25:K26"/>
    <mergeCell ref="L25:M26"/>
    <mergeCell ref="O23:O24"/>
    <mergeCell ref="P23:P24"/>
    <mergeCell ref="Q23:Q24"/>
    <mergeCell ref="R25:R26"/>
    <mergeCell ref="J28:K29"/>
    <mergeCell ref="N21:N22"/>
    <mergeCell ref="A23:B24"/>
    <mergeCell ref="C23:D24"/>
    <mergeCell ref="E23:F24"/>
    <mergeCell ref="G23:H24"/>
    <mergeCell ref="R23:R24"/>
    <mergeCell ref="P21:P22"/>
    <mergeCell ref="Q21:Q22"/>
    <mergeCell ref="R21:R22"/>
    <mergeCell ref="O21:O22"/>
    <mergeCell ref="A21:B22"/>
    <mergeCell ref="C21:D22"/>
    <mergeCell ref="E21:F22"/>
    <mergeCell ref="G21:H22"/>
    <mergeCell ref="J23:K24"/>
    <mergeCell ref="L23:M24"/>
    <mergeCell ref="N23:N24"/>
    <mergeCell ref="J21:K22"/>
    <mergeCell ref="L21:M22"/>
    <mergeCell ref="J16:K18"/>
    <mergeCell ref="A18:B20"/>
    <mergeCell ref="C18:D20"/>
    <mergeCell ref="E18:F20"/>
    <mergeCell ref="G18:H20"/>
    <mergeCell ref="J19:K20"/>
    <mergeCell ref="A15:B17"/>
    <mergeCell ref="C15:D17"/>
    <mergeCell ref="E15:F17"/>
    <mergeCell ref="G15:H17"/>
    <mergeCell ref="P4:R5"/>
    <mergeCell ref="A6:C7"/>
    <mergeCell ref="D6:F7"/>
    <mergeCell ref="G6:I7"/>
    <mergeCell ref="J6:K6"/>
    <mergeCell ref="J7:K9"/>
    <mergeCell ref="A8:I13"/>
    <mergeCell ref="J10:K15"/>
    <mergeCell ref="A2:I2"/>
    <mergeCell ref="A4:B5"/>
    <mergeCell ref="C4:I5"/>
    <mergeCell ref="J4:K5"/>
    <mergeCell ref="L4:M5"/>
    <mergeCell ref="N4:O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F36" sqref="F36"/>
    </sheetView>
  </sheetViews>
  <sheetFormatPr defaultColWidth="9.00390625" defaultRowHeight="15.75"/>
  <cols>
    <col min="1" max="1" width="5.75390625" style="0" customWidth="1"/>
    <col min="2" max="2" width="6.375" style="0" customWidth="1"/>
    <col min="3" max="3" width="7.625" style="0" customWidth="1"/>
    <col min="4" max="4" width="5.375" style="0" customWidth="1"/>
    <col min="5" max="5" width="8.875" style="0" customWidth="1"/>
    <col min="6" max="6" width="9.125" style="0" customWidth="1"/>
    <col min="7" max="8" width="7.375" style="0" customWidth="1"/>
    <col min="9" max="9" width="5.375" style="0" customWidth="1"/>
    <col min="10" max="10" width="6.125" style="0" customWidth="1"/>
    <col min="11" max="11" width="4.50390625" style="0" customWidth="1"/>
    <col min="12" max="12" width="4.625" style="0" customWidth="1"/>
    <col min="13" max="13" width="7.625" style="0" customWidth="1"/>
    <col min="14" max="14" width="8.00390625" style="0" customWidth="1"/>
    <col min="15" max="15" width="6.875" style="0" customWidth="1"/>
    <col min="16" max="16" width="7.75390625" style="0" customWidth="1"/>
  </cols>
  <sheetData>
    <row r="1" spans="1:8" ht="30.75" customHeight="1">
      <c r="A1" s="861" t="s">
        <v>403</v>
      </c>
      <c r="B1" s="861"/>
      <c r="C1" s="861"/>
      <c r="D1" s="861"/>
      <c r="E1" s="861"/>
      <c r="F1" s="861"/>
      <c r="G1" s="861"/>
      <c r="H1" s="861"/>
    </row>
    <row r="2" ht="16.5" thickBot="1"/>
    <row r="3" spans="1:16" ht="12" customHeight="1">
      <c r="A3" s="940" t="s">
        <v>9</v>
      </c>
      <c r="B3" s="941"/>
      <c r="C3" s="1035" t="s">
        <v>344</v>
      </c>
      <c r="D3" s="1035"/>
      <c r="E3" s="1035"/>
      <c r="F3" s="1035"/>
      <c r="G3" s="1035"/>
      <c r="H3" s="1035"/>
      <c r="I3" s="1036"/>
      <c r="J3" s="26"/>
      <c r="K3" s="26"/>
      <c r="L3" s="26"/>
      <c r="M3" s="26"/>
      <c r="N3" s="26"/>
      <c r="O3" s="26"/>
      <c r="P3" s="28"/>
    </row>
    <row r="4" spans="1:16" ht="25.5" customHeight="1">
      <c r="A4" s="942"/>
      <c r="B4" s="943"/>
      <c r="C4" s="1037"/>
      <c r="D4" s="1037"/>
      <c r="E4" s="1037"/>
      <c r="F4" s="1037"/>
      <c r="G4" s="1037"/>
      <c r="H4" s="1037"/>
      <c r="I4" s="1038"/>
      <c r="J4" s="2"/>
      <c r="K4" s="2"/>
      <c r="L4" s="2"/>
      <c r="M4" s="2"/>
      <c r="N4" s="2"/>
      <c r="O4" s="2"/>
      <c r="P4" s="7"/>
    </row>
    <row r="5" spans="1:16" ht="22.5" customHeight="1">
      <c r="A5" s="948" t="s">
        <v>308</v>
      </c>
      <c r="B5" s="949"/>
      <c r="C5" s="949"/>
      <c r="D5" s="949" t="s">
        <v>286</v>
      </c>
      <c r="E5" s="949"/>
      <c r="F5" s="949"/>
      <c r="G5" s="949" t="s">
        <v>588</v>
      </c>
      <c r="H5" s="949"/>
      <c r="I5" s="952"/>
      <c r="J5" s="2"/>
      <c r="K5" s="2"/>
      <c r="L5" s="2"/>
      <c r="M5" s="2"/>
      <c r="N5" s="2"/>
      <c r="O5" s="2"/>
      <c r="P5" s="7"/>
    </row>
    <row r="6" spans="1:16" ht="29.25" customHeight="1">
      <c r="A6" s="950"/>
      <c r="B6" s="951"/>
      <c r="C6" s="951"/>
      <c r="D6" s="951"/>
      <c r="E6" s="951"/>
      <c r="F6" s="951"/>
      <c r="G6" s="951"/>
      <c r="H6" s="951"/>
      <c r="I6" s="953"/>
      <c r="J6" s="2"/>
      <c r="K6" s="2"/>
      <c r="L6" s="2"/>
      <c r="M6" s="2"/>
      <c r="N6" s="2"/>
      <c r="O6" s="2"/>
      <c r="P6" s="7"/>
    </row>
    <row r="7" spans="1:16" ht="12.75" customHeight="1">
      <c r="A7" s="447" t="s">
        <v>587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5.25" customHeight="1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8" customHeight="1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 hidden="1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12.7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.75">
      <c r="A12" s="879" t="s">
        <v>19</v>
      </c>
      <c r="B12" s="871"/>
      <c r="C12" s="871" t="s">
        <v>10</v>
      </c>
      <c r="D12" s="871"/>
      <c r="E12" s="871">
        <v>2014</v>
      </c>
      <c r="F12" s="871">
        <v>2015</v>
      </c>
      <c r="G12" s="871" t="s">
        <v>17</v>
      </c>
      <c r="H12" s="871" t="s">
        <v>18</v>
      </c>
      <c r="I12" s="871" t="s">
        <v>20</v>
      </c>
      <c r="J12" s="871"/>
      <c r="K12" s="871" t="s">
        <v>10</v>
      </c>
      <c r="L12" s="871"/>
      <c r="M12" s="871">
        <v>2014</v>
      </c>
      <c r="N12" s="871">
        <v>2015</v>
      </c>
      <c r="O12" s="871" t="s">
        <v>17</v>
      </c>
      <c r="P12" s="1026" t="s">
        <v>18</v>
      </c>
    </row>
    <row r="13" spans="1:16" ht="15.75">
      <c r="A13" s="87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1026"/>
    </row>
    <row r="14" spans="1:16" ht="9" customHeight="1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15.75">
      <c r="A15" s="678" t="s">
        <v>39</v>
      </c>
      <c r="B15" s="506"/>
      <c r="C15" s="502" t="s">
        <v>356</v>
      </c>
      <c r="D15" s="506"/>
      <c r="E15" s="1030"/>
      <c r="F15" s="498">
        <v>250</v>
      </c>
      <c r="G15" s="864" t="e">
        <f>+(F15-E15)/E15</f>
        <v>#DIV/0!</v>
      </c>
      <c r="H15" s="523"/>
      <c r="I15" s="681" t="s">
        <v>92</v>
      </c>
      <c r="J15" s="506"/>
      <c r="K15" s="502" t="s">
        <v>360</v>
      </c>
      <c r="L15" s="506"/>
      <c r="M15" s="502"/>
      <c r="N15" s="681">
        <v>150</v>
      </c>
      <c r="O15" s="681"/>
      <c r="P15" s="898" t="s">
        <v>210</v>
      </c>
    </row>
    <row r="16" spans="1:16" ht="15.75">
      <c r="A16" s="670"/>
      <c r="B16" s="508"/>
      <c r="C16" s="507"/>
      <c r="D16" s="508"/>
      <c r="E16" s="500"/>
      <c r="F16" s="500"/>
      <c r="G16" s="865"/>
      <c r="H16" s="524"/>
      <c r="I16" s="507"/>
      <c r="J16" s="508"/>
      <c r="K16" s="507"/>
      <c r="L16" s="508"/>
      <c r="M16" s="507"/>
      <c r="N16" s="507"/>
      <c r="O16" s="507"/>
      <c r="P16" s="899"/>
    </row>
    <row r="17" spans="1:16" ht="9.75" customHeight="1">
      <c r="A17" s="6"/>
      <c r="B17" s="2"/>
      <c r="C17" s="2"/>
      <c r="D17" s="2"/>
      <c r="E17" s="2"/>
      <c r="F17" s="2"/>
      <c r="G17" s="2"/>
      <c r="H17" s="3"/>
      <c r="I17" s="1"/>
      <c r="J17" s="2"/>
      <c r="K17" s="2"/>
      <c r="L17" s="2"/>
      <c r="M17" s="2"/>
      <c r="N17" s="2"/>
      <c r="O17" s="2"/>
      <c r="P17" s="7"/>
    </row>
    <row r="18" spans="1:16" ht="14.25" customHeight="1">
      <c r="A18" s="667" t="s">
        <v>357</v>
      </c>
      <c r="B18" s="506"/>
      <c r="C18" s="502" t="s">
        <v>358</v>
      </c>
      <c r="D18" s="506"/>
      <c r="E18" s="1029"/>
      <c r="F18" s="1029">
        <v>12000</v>
      </c>
      <c r="G18" s="744" t="e">
        <f>+(F18-E18)/E18</f>
        <v>#DIV/0!</v>
      </c>
      <c r="H18" s="523"/>
      <c r="I18" s="871" t="s">
        <v>21</v>
      </c>
      <c r="J18" s="871"/>
      <c r="K18" s="871" t="s">
        <v>10</v>
      </c>
      <c r="L18" s="871"/>
      <c r="M18" s="871">
        <v>2014</v>
      </c>
      <c r="N18" s="871">
        <v>2015</v>
      </c>
      <c r="O18" s="871" t="s">
        <v>17</v>
      </c>
      <c r="P18" s="1026" t="s">
        <v>18</v>
      </c>
    </row>
    <row r="19" spans="1:16" ht="15.75">
      <c r="A19" s="670"/>
      <c r="B19" s="508"/>
      <c r="C19" s="507"/>
      <c r="D19" s="508"/>
      <c r="E19" s="507"/>
      <c r="F19" s="507"/>
      <c r="G19" s="745"/>
      <c r="H19" s="524"/>
      <c r="I19" s="871"/>
      <c r="J19" s="871"/>
      <c r="K19" s="871"/>
      <c r="L19" s="871"/>
      <c r="M19" s="871"/>
      <c r="N19" s="871"/>
      <c r="O19" s="871"/>
      <c r="P19" s="1026"/>
    </row>
    <row r="20" spans="1:16" ht="9" customHeight="1">
      <c r="A20" s="6"/>
      <c r="B20" s="2"/>
      <c r="C20" s="2"/>
      <c r="D20" s="2"/>
      <c r="E20" s="2"/>
      <c r="F20" s="2"/>
      <c r="G20" s="2"/>
      <c r="H20" s="3"/>
      <c r="I20" s="1"/>
      <c r="J20" s="2"/>
      <c r="K20" s="2"/>
      <c r="L20" s="2"/>
      <c r="M20" s="2"/>
      <c r="N20" s="2"/>
      <c r="O20" s="2"/>
      <c r="P20" s="7"/>
    </row>
    <row r="21" spans="1:16" ht="15.75">
      <c r="A21" s="695" t="s">
        <v>527</v>
      </c>
      <c r="B21" s="775"/>
      <c r="C21" s="502"/>
      <c r="D21" s="506"/>
      <c r="E21" s="1027"/>
      <c r="F21" s="681"/>
      <c r="G21" s="744"/>
      <c r="H21" s="1042"/>
      <c r="I21" s="502" t="s">
        <v>359</v>
      </c>
      <c r="J21" s="506"/>
      <c r="K21" s="502" t="s">
        <v>365</v>
      </c>
      <c r="L21" s="506"/>
      <c r="M21" s="1031" t="e">
        <f>+(E29/E18)</f>
        <v>#DIV/0!</v>
      </c>
      <c r="N21" s="1024">
        <f>+(F29/F18)</f>
        <v>116.66666666666667</v>
      </c>
      <c r="O21" s="744" t="e">
        <f>+(N21-M21)/M21</f>
        <v>#DIV/0!</v>
      </c>
      <c r="P21" s="683"/>
    </row>
    <row r="22" spans="1:16" ht="15" customHeight="1" thickBot="1">
      <c r="A22" s="776"/>
      <c r="B22" s="777"/>
      <c r="C22" s="507"/>
      <c r="D22" s="508"/>
      <c r="E22" s="1028"/>
      <c r="F22" s="507"/>
      <c r="G22" s="745"/>
      <c r="H22" s="1043"/>
      <c r="I22" s="507"/>
      <c r="J22" s="508"/>
      <c r="K22" s="507"/>
      <c r="L22" s="508"/>
      <c r="M22" s="1032"/>
      <c r="N22" s="1025"/>
      <c r="O22" s="745"/>
      <c r="P22" s="684"/>
    </row>
    <row r="23" spans="1:16" s="98" customFormat="1" ht="7.5" customHeight="1" thickBot="1">
      <c r="A23" s="126"/>
      <c r="B23" s="126"/>
      <c r="C23" s="92"/>
      <c r="D23" s="92"/>
      <c r="E23" s="92"/>
      <c r="F23" s="92"/>
      <c r="G23" s="93"/>
      <c r="H23" s="94"/>
      <c r="I23" s="95"/>
      <c r="J23" s="92"/>
      <c r="K23" s="92"/>
      <c r="L23" s="92"/>
      <c r="M23" s="96"/>
      <c r="N23" s="92"/>
      <c r="O23" s="93"/>
      <c r="P23" s="97"/>
    </row>
    <row r="24" spans="1:16" ht="5.25" customHeight="1">
      <c r="A24" s="1018"/>
      <c r="B24" s="1019"/>
      <c r="C24" s="197"/>
      <c r="D24" s="198"/>
      <c r="E24" s="1033"/>
      <c r="F24" s="1014"/>
      <c r="G24" s="1016"/>
      <c r="H24" s="1016"/>
      <c r="I24" s="1039" t="s">
        <v>361</v>
      </c>
      <c r="J24" s="205"/>
      <c r="K24" s="2"/>
      <c r="L24" s="2"/>
      <c r="M24" s="2"/>
      <c r="N24" s="2"/>
      <c r="O24" s="2"/>
      <c r="P24" s="7"/>
    </row>
    <row r="25" spans="1:16" ht="9" customHeight="1" thickBot="1">
      <c r="A25" s="1015"/>
      <c r="B25" s="1020"/>
      <c r="C25" s="199"/>
      <c r="D25" s="200"/>
      <c r="E25" s="1034"/>
      <c r="F25" s="1015"/>
      <c r="G25" s="1017"/>
      <c r="H25" s="1017"/>
      <c r="I25" s="204"/>
      <c r="J25" s="205"/>
      <c r="K25" s="681"/>
      <c r="L25" s="506"/>
      <c r="M25" s="1003" t="s">
        <v>391</v>
      </c>
      <c r="N25" s="1003" t="s">
        <v>392</v>
      </c>
      <c r="O25" s="744"/>
      <c r="P25" s="898" t="s">
        <v>210</v>
      </c>
    </row>
    <row r="26" spans="1:16" ht="6" customHeight="1" thickBot="1">
      <c r="A26" s="99"/>
      <c r="B26" s="100"/>
      <c r="C26" s="2"/>
      <c r="D26" s="2"/>
      <c r="E26" s="2"/>
      <c r="F26" s="2"/>
      <c r="G26" s="2"/>
      <c r="H26" s="2"/>
      <c r="I26" s="204"/>
      <c r="J26" s="205"/>
      <c r="K26" s="741"/>
      <c r="L26" s="669"/>
      <c r="M26" s="1004"/>
      <c r="N26" s="1004"/>
      <c r="O26" s="997"/>
      <c r="P26" s="998"/>
    </row>
    <row r="27" spans="1:16" ht="14.25" customHeight="1" thickBot="1">
      <c r="A27" s="926" t="s">
        <v>364</v>
      </c>
      <c r="B27" s="1021"/>
      <c r="C27" s="123"/>
      <c r="D27" s="124"/>
      <c r="E27" s="1010"/>
      <c r="F27" s="1012">
        <v>1400000</v>
      </c>
      <c r="G27" s="1006" t="e">
        <f>+(F27-E27)/E27</f>
        <v>#DIV/0!</v>
      </c>
      <c r="H27" s="102"/>
      <c r="I27" s="1040"/>
      <c r="J27" s="1041"/>
      <c r="K27" s="687"/>
      <c r="L27" s="690"/>
      <c r="M27" s="1005"/>
      <c r="N27" s="1005"/>
      <c r="O27" s="831"/>
      <c r="P27" s="955"/>
    </row>
    <row r="28" spans="1:16" ht="15.75">
      <c r="A28" s="1022"/>
      <c r="B28" s="1023"/>
      <c r="C28" s="121"/>
      <c r="D28" s="122"/>
      <c r="E28" s="1011"/>
      <c r="F28" s="1013"/>
      <c r="G28" s="1007"/>
      <c r="H28" s="102"/>
      <c r="I28" s="999" t="s">
        <v>528</v>
      </c>
      <c r="J28" s="775"/>
      <c r="K28" s="681"/>
      <c r="L28" s="506"/>
      <c r="M28" s="1003" t="s">
        <v>391</v>
      </c>
      <c r="N28" s="1003" t="s">
        <v>392</v>
      </c>
      <c r="O28" s="744"/>
      <c r="P28" s="898" t="s">
        <v>210</v>
      </c>
    </row>
    <row r="29" spans="1:16" ht="15.75">
      <c r="A29" s="579" t="s">
        <v>366</v>
      </c>
      <c r="B29" s="580"/>
      <c r="C29" s="123"/>
      <c r="D29" s="124"/>
      <c r="E29" s="1008"/>
      <c r="F29" s="1008">
        <v>1400000</v>
      </c>
      <c r="G29" s="1006" t="e">
        <f>+(F29-E29)/E29</f>
        <v>#DIV/0!</v>
      </c>
      <c r="H29" s="102"/>
      <c r="I29" s="1000"/>
      <c r="J29" s="777"/>
      <c r="K29" s="741"/>
      <c r="L29" s="669"/>
      <c r="M29" s="1004"/>
      <c r="N29" s="1004"/>
      <c r="O29" s="997"/>
      <c r="P29" s="998"/>
    </row>
    <row r="30" spans="1:16" ht="16.5" thickBot="1">
      <c r="A30" s="581"/>
      <c r="B30" s="582"/>
      <c r="C30" s="125"/>
      <c r="D30" s="122"/>
      <c r="E30" s="1009"/>
      <c r="F30" s="1009"/>
      <c r="G30" s="1007"/>
      <c r="H30" s="102"/>
      <c r="I30" s="1001"/>
      <c r="J30" s="1002"/>
      <c r="K30" s="687"/>
      <c r="L30" s="690"/>
      <c r="M30" s="1005"/>
      <c r="N30" s="1005"/>
      <c r="O30" s="831"/>
      <c r="P30" s="955"/>
    </row>
  </sheetData>
  <sheetProtection/>
  <mergeCells count="80">
    <mergeCell ref="G21:G22"/>
    <mergeCell ref="H21:H22"/>
    <mergeCell ref="A3:B4"/>
    <mergeCell ref="C3:I4"/>
    <mergeCell ref="A5:C6"/>
    <mergeCell ref="D5:F6"/>
    <mergeCell ref="G5:I6"/>
    <mergeCell ref="I24:J27"/>
    <mergeCell ref="A7:I10"/>
    <mergeCell ref="A12:B13"/>
    <mergeCell ref="C12:D13"/>
    <mergeCell ref="E12:E13"/>
    <mergeCell ref="N12:N13"/>
    <mergeCell ref="M15:M16"/>
    <mergeCell ref="N15:N16"/>
    <mergeCell ref="M18:M19"/>
    <mergeCell ref="N18:N19"/>
    <mergeCell ref="M21:M22"/>
    <mergeCell ref="H15:H16"/>
    <mergeCell ref="I15:J16"/>
    <mergeCell ref="K15:L16"/>
    <mergeCell ref="A29:B30"/>
    <mergeCell ref="K12:L13"/>
    <mergeCell ref="M12:M13"/>
    <mergeCell ref="E24:E25"/>
    <mergeCell ref="G12:G13"/>
    <mergeCell ref="H12:H13"/>
    <mergeCell ref="I12:J13"/>
    <mergeCell ref="H18:H19"/>
    <mergeCell ref="I18:J19"/>
    <mergeCell ref="K18:L19"/>
    <mergeCell ref="O12:O13"/>
    <mergeCell ref="P12:P13"/>
    <mergeCell ref="A15:B16"/>
    <mergeCell ref="C15:D16"/>
    <mergeCell ref="E15:E16"/>
    <mergeCell ref="F15:F16"/>
    <mergeCell ref="G15:G16"/>
    <mergeCell ref="A21:B22"/>
    <mergeCell ref="C21:D22"/>
    <mergeCell ref="E21:E22"/>
    <mergeCell ref="F21:F22"/>
    <mergeCell ref="O15:O16"/>
    <mergeCell ref="P15:P16"/>
    <mergeCell ref="A18:B19"/>
    <mergeCell ref="C18:D19"/>
    <mergeCell ref="E18:E19"/>
    <mergeCell ref="F18:F19"/>
    <mergeCell ref="N21:N22"/>
    <mergeCell ref="O21:O22"/>
    <mergeCell ref="O18:O19"/>
    <mergeCell ref="P18:P19"/>
    <mergeCell ref="I21:J22"/>
    <mergeCell ref="K21:L22"/>
    <mergeCell ref="H24:H25"/>
    <mergeCell ref="A1:H1"/>
    <mergeCell ref="A24:B25"/>
    <mergeCell ref="P21:P22"/>
    <mergeCell ref="K25:L27"/>
    <mergeCell ref="M25:M27"/>
    <mergeCell ref="N25:N27"/>
    <mergeCell ref="O25:O27"/>
    <mergeCell ref="P25:P27"/>
    <mergeCell ref="A27:B28"/>
    <mergeCell ref="G27:G28"/>
    <mergeCell ref="F12:F13"/>
    <mergeCell ref="G29:G30"/>
    <mergeCell ref="E29:E30"/>
    <mergeCell ref="F29:F30"/>
    <mergeCell ref="E27:E28"/>
    <mergeCell ref="F27:F28"/>
    <mergeCell ref="F24:F25"/>
    <mergeCell ref="G24:G25"/>
    <mergeCell ref="G18:G19"/>
    <mergeCell ref="O28:O30"/>
    <mergeCell ref="P28:P30"/>
    <mergeCell ref="I28:J30"/>
    <mergeCell ref="K28:L30"/>
    <mergeCell ref="M28:M30"/>
    <mergeCell ref="N28:N3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PageLayoutView="0" workbookViewId="0" topLeftCell="A4">
      <selection activeCell="N19" sqref="N19:N20"/>
    </sheetView>
  </sheetViews>
  <sheetFormatPr defaultColWidth="11.00390625" defaultRowHeight="15.75"/>
  <cols>
    <col min="1" max="1" width="10.125" style="0" customWidth="1"/>
    <col min="2" max="2" width="9.625" style="0" customWidth="1"/>
    <col min="3" max="3" width="9.50390625" style="0" customWidth="1"/>
    <col min="4" max="4" width="10.50390625" style="0" customWidth="1"/>
    <col min="5" max="7" width="11.875" style="0" bestFit="1" customWidth="1"/>
    <col min="8" max="8" width="10.75390625" style="0" customWidth="1"/>
    <col min="9" max="9" width="9.25390625" style="0" customWidth="1"/>
    <col min="10" max="10" width="9.375" style="0" customWidth="1"/>
    <col min="11" max="12" width="10.00390625" style="0" customWidth="1"/>
    <col min="13" max="13" width="11.00390625" style="0" customWidth="1"/>
    <col min="14" max="14" width="11.625" style="0" customWidth="1"/>
    <col min="15" max="15" width="10.625" style="0" customWidth="1"/>
    <col min="16" max="16" width="11.00390625" style="0" customWidth="1"/>
  </cols>
  <sheetData>
    <row r="1" spans="1:8" ht="33.75">
      <c r="A1" s="861" t="s">
        <v>401</v>
      </c>
      <c r="B1" s="861"/>
      <c r="C1" s="861"/>
      <c r="D1" s="861"/>
      <c r="E1" s="861"/>
      <c r="F1" s="861"/>
      <c r="G1" s="861"/>
      <c r="H1" s="861"/>
    </row>
    <row r="2" ht="16.5" thickBot="1"/>
    <row r="3" spans="1:16" ht="15.75">
      <c r="A3" s="940" t="s">
        <v>9</v>
      </c>
      <c r="B3" s="941"/>
      <c r="C3" s="1045" t="s">
        <v>166</v>
      </c>
      <c r="D3" s="1045"/>
      <c r="E3" s="1045"/>
      <c r="F3" s="1045"/>
      <c r="G3" s="1045"/>
      <c r="H3" s="1045"/>
      <c r="I3" s="1046"/>
      <c r="J3" s="26"/>
      <c r="K3" s="26"/>
      <c r="L3" s="26"/>
      <c r="M3" s="26"/>
      <c r="N3" s="26"/>
      <c r="O3" s="26"/>
      <c r="P3" s="28"/>
    </row>
    <row r="4" spans="1:16" ht="12.75" customHeight="1">
      <c r="A4" s="942"/>
      <c r="B4" s="943"/>
      <c r="C4" s="1047"/>
      <c r="D4" s="1047"/>
      <c r="E4" s="1047"/>
      <c r="F4" s="1047"/>
      <c r="G4" s="1047"/>
      <c r="H4" s="1047"/>
      <c r="I4" s="1048"/>
      <c r="J4" s="2"/>
      <c r="K4" s="2"/>
      <c r="L4" s="2"/>
      <c r="M4" s="2"/>
      <c r="N4" s="2"/>
      <c r="O4" s="2"/>
      <c r="P4" s="7"/>
    </row>
    <row r="5" spans="1:16" ht="15.75">
      <c r="A5" s="1049" t="s">
        <v>283</v>
      </c>
      <c r="B5" s="886"/>
      <c r="C5" s="886"/>
      <c r="D5" s="886" t="s">
        <v>286</v>
      </c>
      <c r="E5" s="886"/>
      <c r="F5" s="886"/>
      <c r="G5" s="886" t="s">
        <v>178</v>
      </c>
      <c r="H5" s="886"/>
      <c r="I5" s="887"/>
      <c r="J5" s="2"/>
      <c r="K5" s="2"/>
      <c r="L5" s="2"/>
      <c r="M5" s="2"/>
      <c r="N5" s="2"/>
      <c r="O5" s="2"/>
      <c r="P5" s="7"/>
    </row>
    <row r="6" spans="1:16" ht="15.75">
      <c r="A6" s="1050"/>
      <c r="B6" s="888"/>
      <c r="C6" s="888"/>
      <c r="D6" s="888"/>
      <c r="E6" s="888"/>
      <c r="F6" s="888"/>
      <c r="G6" s="888"/>
      <c r="H6" s="888"/>
      <c r="I6" s="889"/>
      <c r="J6" s="2"/>
      <c r="K6" s="2"/>
      <c r="L6" s="2"/>
      <c r="M6" s="2"/>
      <c r="N6" s="2"/>
      <c r="O6" s="2"/>
      <c r="P6" s="7"/>
    </row>
    <row r="7" spans="1:16" ht="15.75">
      <c r="A7" s="447" t="s">
        <v>189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15.7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.75">
      <c r="A12" s="879" t="s">
        <v>19</v>
      </c>
      <c r="B12" s="871"/>
      <c r="C12" s="871" t="s">
        <v>10</v>
      </c>
      <c r="D12" s="871"/>
      <c r="E12" s="871">
        <v>2014</v>
      </c>
      <c r="F12" s="871">
        <v>2015</v>
      </c>
      <c r="G12" s="871" t="s">
        <v>17</v>
      </c>
      <c r="H12" s="871" t="s">
        <v>18</v>
      </c>
      <c r="I12" s="871" t="s">
        <v>21</v>
      </c>
      <c r="J12" s="871"/>
      <c r="K12" s="871" t="s">
        <v>10</v>
      </c>
      <c r="L12" s="871"/>
      <c r="M12" s="871">
        <v>2014</v>
      </c>
      <c r="N12" s="871">
        <v>2015</v>
      </c>
      <c r="O12" s="871" t="s">
        <v>17</v>
      </c>
      <c r="P12" s="870" t="s">
        <v>18</v>
      </c>
    </row>
    <row r="13" spans="1:16" ht="15.75">
      <c r="A13" s="87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0"/>
    </row>
    <row r="14" spans="1:16" ht="9.75" customHeight="1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30" customHeight="1">
      <c r="A15" s="678" t="s">
        <v>88</v>
      </c>
      <c r="B15" s="506"/>
      <c r="C15" s="681" t="s">
        <v>134</v>
      </c>
      <c r="D15" s="506"/>
      <c r="E15" s="681">
        <v>1042</v>
      </c>
      <c r="F15" s="681">
        <v>1100</v>
      </c>
      <c r="G15" s="744">
        <f>+(F15-E15)/E15</f>
        <v>0.05566218809980806</v>
      </c>
      <c r="H15" s="523"/>
      <c r="I15" s="681" t="s">
        <v>187</v>
      </c>
      <c r="J15" s="506"/>
      <c r="K15" s="681" t="s">
        <v>188</v>
      </c>
      <c r="L15" s="506"/>
      <c r="M15" s="744">
        <v>0.95</v>
      </c>
      <c r="N15" s="744">
        <v>0.98</v>
      </c>
      <c r="O15" s="744">
        <f>+(N15-M15)/M15</f>
        <v>0.03157894736842108</v>
      </c>
      <c r="P15" s="683"/>
    </row>
    <row r="16" spans="1:16" ht="32.25" customHeight="1">
      <c r="A16" s="670"/>
      <c r="B16" s="508"/>
      <c r="C16" s="507"/>
      <c r="D16" s="508"/>
      <c r="E16" s="507"/>
      <c r="F16" s="507"/>
      <c r="G16" s="745"/>
      <c r="H16" s="524"/>
      <c r="I16" s="507"/>
      <c r="J16" s="508"/>
      <c r="K16" s="507"/>
      <c r="L16" s="508"/>
      <c r="M16" s="745"/>
      <c r="N16" s="745"/>
      <c r="O16" s="745"/>
      <c r="P16" s="684"/>
    </row>
    <row r="17" spans="1:16" ht="27" customHeight="1">
      <c r="A17" s="678" t="s">
        <v>41</v>
      </c>
      <c r="B17" s="506"/>
      <c r="C17" s="681" t="s">
        <v>167</v>
      </c>
      <c r="D17" s="506"/>
      <c r="E17" s="872">
        <v>22000</v>
      </c>
      <c r="F17" s="872">
        <v>25000</v>
      </c>
      <c r="G17" s="744">
        <f>+(F17-E17)/E17</f>
        <v>0.13636363636363635</v>
      </c>
      <c r="H17" s="523"/>
      <c r="I17" s="681" t="s">
        <v>142</v>
      </c>
      <c r="J17" s="506"/>
      <c r="K17" s="681" t="s">
        <v>143</v>
      </c>
      <c r="L17" s="506"/>
      <c r="M17" s="872">
        <f>+E17/E19</f>
        <v>7333.333333333333</v>
      </c>
      <c r="N17" s="872">
        <f>+F17/F19</f>
        <v>6250</v>
      </c>
      <c r="O17" s="744">
        <f>+(N17-M17)/M17</f>
        <v>-0.14772727272727268</v>
      </c>
      <c r="P17" s="683"/>
    </row>
    <row r="18" spans="1:16" ht="36" customHeight="1">
      <c r="A18" s="670"/>
      <c r="B18" s="508"/>
      <c r="C18" s="507"/>
      <c r="D18" s="508"/>
      <c r="E18" s="873"/>
      <c r="F18" s="873"/>
      <c r="G18" s="745"/>
      <c r="H18" s="524"/>
      <c r="I18" s="507"/>
      <c r="J18" s="508"/>
      <c r="K18" s="507"/>
      <c r="L18" s="508"/>
      <c r="M18" s="873"/>
      <c r="N18" s="873"/>
      <c r="O18" s="745"/>
      <c r="P18" s="684"/>
    </row>
    <row r="19" spans="1:16" ht="36" customHeight="1">
      <c r="A19" s="678" t="s">
        <v>168</v>
      </c>
      <c r="B19" s="506"/>
      <c r="C19" s="681" t="s">
        <v>169</v>
      </c>
      <c r="D19" s="506"/>
      <c r="E19" s="681">
        <v>3</v>
      </c>
      <c r="F19" s="681">
        <v>4</v>
      </c>
      <c r="G19" s="744">
        <f>+(F19-E19)/E19</f>
        <v>0.3333333333333333</v>
      </c>
      <c r="H19" s="523"/>
      <c r="I19" s="681" t="s">
        <v>144</v>
      </c>
      <c r="J19" s="506"/>
      <c r="K19" s="681" t="s">
        <v>145</v>
      </c>
      <c r="L19" s="506"/>
      <c r="M19" s="872">
        <f>+E17/E15</f>
        <v>21.113243761996163</v>
      </c>
      <c r="N19" s="872">
        <f>+F17/F15</f>
        <v>22.727272727272727</v>
      </c>
      <c r="O19" s="744">
        <f>+(N19-M19)/M19</f>
        <v>0.07644628099173542</v>
      </c>
      <c r="P19" s="683"/>
    </row>
    <row r="20" spans="1:16" ht="33" customHeight="1">
      <c r="A20" s="670"/>
      <c r="B20" s="508"/>
      <c r="C20" s="507"/>
      <c r="D20" s="508"/>
      <c r="E20" s="507"/>
      <c r="F20" s="507"/>
      <c r="G20" s="745"/>
      <c r="H20" s="524"/>
      <c r="I20" s="507"/>
      <c r="J20" s="508"/>
      <c r="K20" s="507"/>
      <c r="L20" s="508"/>
      <c r="M20" s="873"/>
      <c r="N20" s="873"/>
      <c r="O20" s="745"/>
      <c r="P20" s="684"/>
    </row>
    <row r="21" spans="1:16" ht="15.75">
      <c r="A21" s="6"/>
      <c r="B21" s="2"/>
      <c r="C21" s="2"/>
      <c r="D21" s="2"/>
      <c r="E21" s="2"/>
      <c r="F21" s="2"/>
      <c r="G21" s="2"/>
      <c r="H21" s="3"/>
      <c r="I21" s="1"/>
      <c r="J21" s="2"/>
      <c r="K21" s="2"/>
      <c r="L21" s="2"/>
      <c r="M21" s="2"/>
      <c r="N21" s="2"/>
      <c r="O21" s="2"/>
      <c r="P21" s="7"/>
    </row>
    <row r="22" spans="1:16" ht="21.75" customHeight="1">
      <c r="A22" s="879" t="s">
        <v>20</v>
      </c>
      <c r="B22" s="871"/>
      <c r="C22" s="871" t="s">
        <v>10</v>
      </c>
      <c r="D22" s="871"/>
      <c r="E22" s="871">
        <v>2014</v>
      </c>
      <c r="F22" s="871">
        <v>2015</v>
      </c>
      <c r="G22" s="871" t="s">
        <v>17</v>
      </c>
      <c r="H22" s="871" t="s">
        <v>18</v>
      </c>
      <c r="I22" s="871" t="s">
        <v>16</v>
      </c>
      <c r="J22" s="871"/>
      <c r="K22" s="871" t="s">
        <v>10</v>
      </c>
      <c r="L22" s="871"/>
      <c r="M22" s="871">
        <v>2014</v>
      </c>
      <c r="N22" s="871">
        <v>2015</v>
      </c>
      <c r="O22" s="871" t="s">
        <v>17</v>
      </c>
      <c r="P22" s="870" t="s">
        <v>18</v>
      </c>
    </row>
    <row r="23" spans="1:16" ht="15.75">
      <c r="A23" s="879"/>
      <c r="B23" s="871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0"/>
    </row>
    <row r="24" spans="1:16" ht="15.75">
      <c r="A24" s="6"/>
      <c r="B24" s="2"/>
      <c r="C24" s="2"/>
      <c r="D24" s="2"/>
      <c r="E24" s="2"/>
      <c r="F24" s="2"/>
      <c r="G24" s="2"/>
      <c r="H24" s="3"/>
      <c r="I24" s="1"/>
      <c r="J24" s="2"/>
      <c r="K24" s="2"/>
      <c r="L24" s="2"/>
      <c r="M24" s="2"/>
      <c r="N24" s="2"/>
      <c r="O24" s="2"/>
      <c r="P24" s="7"/>
    </row>
    <row r="25" spans="1:16" ht="27.75" customHeight="1">
      <c r="A25" s="678" t="s">
        <v>40</v>
      </c>
      <c r="B25" s="506"/>
      <c r="C25" s="681" t="s">
        <v>74</v>
      </c>
      <c r="D25" s="506"/>
      <c r="E25" s="681">
        <v>5</v>
      </c>
      <c r="F25" s="681">
        <v>6</v>
      </c>
      <c r="G25" s="744">
        <f>+(F25-E25)/E25</f>
        <v>0.2</v>
      </c>
      <c r="H25" s="523"/>
      <c r="I25" s="681" t="s">
        <v>35</v>
      </c>
      <c r="J25" s="506"/>
      <c r="K25" s="681" t="s">
        <v>36</v>
      </c>
      <c r="L25" s="506"/>
      <c r="M25" s="681"/>
      <c r="N25" s="681">
        <v>15</v>
      </c>
      <c r="O25" s="744" t="e">
        <f>+(N25-M25)/M25</f>
        <v>#DIV/0!</v>
      </c>
      <c r="P25" s="898" t="s">
        <v>210</v>
      </c>
    </row>
    <row r="26" spans="1:16" ht="30.75" customHeight="1">
      <c r="A26" s="670"/>
      <c r="B26" s="508"/>
      <c r="C26" s="507"/>
      <c r="D26" s="508"/>
      <c r="E26" s="507"/>
      <c r="F26" s="507"/>
      <c r="G26" s="745"/>
      <c r="H26" s="524"/>
      <c r="I26" s="507"/>
      <c r="J26" s="508"/>
      <c r="K26" s="507"/>
      <c r="L26" s="508"/>
      <c r="M26" s="507"/>
      <c r="N26" s="507"/>
      <c r="O26" s="745"/>
      <c r="P26" s="899"/>
    </row>
    <row r="27" spans="1:16" ht="38.25" customHeight="1">
      <c r="A27" s="678" t="s">
        <v>38</v>
      </c>
      <c r="B27" s="506"/>
      <c r="C27" s="681" t="s">
        <v>186</v>
      </c>
      <c r="D27" s="506"/>
      <c r="E27" s="681">
        <v>0.5</v>
      </c>
      <c r="F27" s="1027">
        <v>0.5</v>
      </c>
      <c r="G27" s="744">
        <f>+(F27-E27)/E27</f>
        <v>0</v>
      </c>
      <c r="H27" s="907" t="s">
        <v>210</v>
      </c>
      <c r="I27" s="2"/>
      <c r="J27" s="2"/>
      <c r="K27" s="2"/>
      <c r="L27" s="2"/>
      <c r="M27" s="2"/>
      <c r="N27" s="2"/>
      <c r="O27" s="2"/>
      <c r="P27" s="7"/>
    </row>
    <row r="28" spans="1:16" ht="28.5" customHeight="1" thickBot="1">
      <c r="A28" s="689"/>
      <c r="B28" s="690"/>
      <c r="C28" s="687"/>
      <c r="D28" s="690"/>
      <c r="E28" s="687"/>
      <c r="F28" s="1044"/>
      <c r="G28" s="831"/>
      <c r="H28" s="906"/>
      <c r="I28" s="30"/>
      <c r="J28" s="30"/>
      <c r="K28" s="30"/>
      <c r="L28" s="30"/>
      <c r="M28" s="30"/>
      <c r="N28" s="30"/>
      <c r="O28" s="30"/>
      <c r="P28" s="32"/>
    </row>
    <row r="29" spans="1:8" ht="15.75">
      <c r="A29" s="1"/>
      <c r="B29" s="2"/>
      <c r="C29" s="2"/>
      <c r="D29" s="2"/>
      <c r="E29" s="2"/>
      <c r="F29" s="2"/>
      <c r="G29" s="2"/>
      <c r="H29" s="26"/>
    </row>
    <row r="33" ht="22.5" customHeight="1"/>
    <row r="34" ht="33" customHeight="1"/>
    <row r="35" ht="22.5" customHeight="1"/>
    <row r="36" ht="22.5" customHeight="1"/>
    <row r="38" ht="28.5" customHeight="1"/>
    <row r="43" ht="15" customHeight="1"/>
  </sheetData>
  <sheetProtection/>
  <mergeCells count="85">
    <mergeCell ref="A1:H1"/>
    <mergeCell ref="H12:H13"/>
    <mergeCell ref="A3:B4"/>
    <mergeCell ref="C3:I4"/>
    <mergeCell ref="A5:C6"/>
    <mergeCell ref="D5:F6"/>
    <mergeCell ref="G5:I6"/>
    <mergeCell ref="A7:I10"/>
    <mergeCell ref="A12:B13"/>
    <mergeCell ref="C12:D13"/>
    <mergeCell ref="F12:F13"/>
    <mergeCell ref="G12:G13"/>
    <mergeCell ref="H17:H18"/>
    <mergeCell ref="A15:B16"/>
    <mergeCell ref="C15:D16"/>
    <mergeCell ref="E15:E16"/>
    <mergeCell ref="F15:F16"/>
    <mergeCell ref="G15:G16"/>
    <mergeCell ref="H15:H16"/>
    <mergeCell ref="A17:B18"/>
    <mergeCell ref="G19:G20"/>
    <mergeCell ref="H19:H20"/>
    <mergeCell ref="A22:B23"/>
    <mergeCell ref="C22:D23"/>
    <mergeCell ref="F17:F18"/>
    <mergeCell ref="G17:G18"/>
    <mergeCell ref="C17:D18"/>
    <mergeCell ref="E17:E18"/>
    <mergeCell ref="H25:H26"/>
    <mergeCell ref="A27:B28"/>
    <mergeCell ref="C27:D28"/>
    <mergeCell ref="E27:E28"/>
    <mergeCell ref="E12:E13"/>
    <mergeCell ref="H22:H23"/>
    <mergeCell ref="A19:B20"/>
    <mergeCell ref="C19:D20"/>
    <mergeCell ref="E19:E20"/>
    <mergeCell ref="F19:F20"/>
    <mergeCell ref="F27:F28"/>
    <mergeCell ref="G27:G28"/>
    <mergeCell ref="F22:F23"/>
    <mergeCell ref="G22:G23"/>
    <mergeCell ref="H27:H28"/>
    <mergeCell ref="A25:B26"/>
    <mergeCell ref="C25:D26"/>
    <mergeCell ref="E25:E26"/>
    <mergeCell ref="F25:F26"/>
    <mergeCell ref="G25:G26"/>
    <mergeCell ref="E22:E23"/>
    <mergeCell ref="P15:P16"/>
    <mergeCell ref="I12:J13"/>
    <mergeCell ref="K12:L13"/>
    <mergeCell ref="M12:M13"/>
    <mergeCell ref="N12:N13"/>
    <mergeCell ref="O12:O13"/>
    <mergeCell ref="P12:P13"/>
    <mergeCell ref="I15:J16"/>
    <mergeCell ref="K15:L16"/>
    <mergeCell ref="P19:P20"/>
    <mergeCell ref="I17:J18"/>
    <mergeCell ref="K17:L18"/>
    <mergeCell ref="M17:M18"/>
    <mergeCell ref="N17:N18"/>
    <mergeCell ref="O17:O18"/>
    <mergeCell ref="P17:P18"/>
    <mergeCell ref="I19:J20"/>
    <mergeCell ref="N19:N20"/>
    <mergeCell ref="O19:O20"/>
    <mergeCell ref="N15:N16"/>
    <mergeCell ref="O15:O16"/>
    <mergeCell ref="K25:L26"/>
    <mergeCell ref="M25:M26"/>
    <mergeCell ref="K19:L20"/>
    <mergeCell ref="M19:M20"/>
    <mergeCell ref="N25:N26"/>
    <mergeCell ref="O25:O26"/>
    <mergeCell ref="M15:M16"/>
    <mergeCell ref="P25:P26"/>
    <mergeCell ref="I22:J23"/>
    <mergeCell ref="K22:L23"/>
    <mergeCell ref="M22:M23"/>
    <mergeCell ref="N22:N23"/>
    <mergeCell ref="O22:O23"/>
    <mergeCell ref="P22:P23"/>
    <mergeCell ref="I25:J26"/>
  </mergeCells>
  <printOptions/>
  <pageMargins left="0.75" right="0.75" top="1" bottom="1" header="0.5" footer="0.5"/>
  <pageSetup orientation="landscape" paperSize="9" scale="6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5" zoomScaleNormal="75" zoomScalePageLayoutView="0" workbookViewId="0" topLeftCell="A1">
      <selection activeCell="L1" sqref="L1"/>
    </sheetView>
  </sheetViews>
  <sheetFormatPr defaultColWidth="11.00390625" defaultRowHeight="15.75"/>
  <cols>
    <col min="1" max="1" width="7.125" style="0" customWidth="1"/>
    <col min="2" max="2" width="8.00390625" style="0" customWidth="1"/>
    <col min="3" max="3" width="9.375" style="0" customWidth="1"/>
    <col min="4" max="4" width="8.125" style="0" customWidth="1"/>
    <col min="5" max="5" width="13.625" style="0" customWidth="1"/>
    <col min="6" max="6" width="14.00390625" style="0" customWidth="1"/>
    <col min="7" max="7" width="8.50390625" style="0" customWidth="1"/>
    <col min="8" max="8" width="11.50390625" style="0" customWidth="1"/>
    <col min="9" max="9" width="8.00390625" style="0" customWidth="1"/>
    <col min="10" max="11" width="9.75390625" style="0" customWidth="1"/>
    <col min="12" max="12" width="10.125" style="0" customWidth="1"/>
    <col min="13" max="14" width="11.00390625" style="0" customWidth="1"/>
    <col min="15" max="15" width="9.625" style="0" customWidth="1"/>
    <col min="16" max="16" width="9.50390625" style="0" customWidth="1"/>
  </cols>
  <sheetData>
    <row r="1" spans="1:8" ht="27.75" customHeight="1">
      <c r="A1" s="861" t="s">
        <v>402</v>
      </c>
      <c r="B1" s="861"/>
      <c r="C1" s="861"/>
      <c r="D1" s="861"/>
      <c r="E1" s="861"/>
      <c r="F1" s="861"/>
      <c r="G1" s="861"/>
      <c r="H1" s="861"/>
    </row>
    <row r="2" ht="16.5" thickBot="1"/>
    <row r="3" spans="1:16" ht="15" customHeight="1">
      <c r="A3" s="1064" t="s">
        <v>9</v>
      </c>
      <c r="B3" s="1065"/>
      <c r="C3" s="1068" t="s">
        <v>116</v>
      </c>
      <c r="D3" s="1068"/>
      <c r="E3" s="1068"/>
      <c r="F3" s="1068"/>
      <c r="G3" s="1068"/>
      <c r="H3" s="1068"/>
      <c r="I3" s="1069"/>
      <c r="J3" s="26"/>
      <c r="K3" s="26"/>
      <c r="L3" s="26"/>
      <c r="M3" s="26"/>
      <c r="N3" s="26"/>
      <c r="O3" s="26"/>
      <c r="P3" s="28"/>
    </row>
    <row r="4" spans="1:16" ht="15" customHeight="1">
      <c r="A4" s="1066"/>
      <c r="B4" s="1067"/>
      <c r="C4" s="1070"/>
      <c r="D4" s="1070"/>
      <c r="E4" s="1070"/>
      <c r="F4" s="1070"/>
      <c r="G4" s="1070"/>
      <c r="H4" s="1070"/>
      <c r="I4" s="1071"/>
      <c r="J4" s="2"/>
      <c r="K4" s="2"/>
      <c r="L4" s="2"/>
      <c r="M4" s="2"/>
      <c r="N4" s="2"/>
      <c r="O4" s="2"/>
      <c r="P4" s="7"/>
    </row>
    <row r="5" spans="1:16" ht="15" customHeight="1">
      <c r="A5" s="1072" t="s">
        <v>278</v>
      </c>
      <c r="B5" s="1073"/>
      <c r="C5" s="1073"/>
      <c r="D5" s="1073" t="s">
        <v>286</v>
      </c>
      <c r="E5" s="1073"/>
      <c r="F5" s="1073"/>
      <c r="G5" s="1076" t="s">
        <v>423</v>
      </c>
      <c r="H5" s="1076"/>
      <c r="I5" s="1077"/>
      <c r="J5" s="2"/>
      <c r="K5" s="2"/>
      <c r="L5" s="2"/>
      <c r="M5" s="2"/>
      <c r="N5" s="2"/>
      <c r="O5" s="2"/>
      <c r="P5" s="7"/>
    </row>
    <row r="6" spans="1:16" ht="43.5" customHeight="1">
      <c r="A6" s="1074"/>
      <c r="B6" s="1075"/>
      <c r="C6" s="1075"/>
      <c r="D6" s="1075"/>
      <c r="E6" s="1075"/>
      <c r="F6" s="1075"/>
      <c r="G6" s="1078"/>
      <c r="H6" s="1078"/>
      <c r="I6" s="1079"/>
      <c r="J6" s="2"/>
      <c r="K6" s="2"/>
      <c r="L6" s="2"/>
      <c r="M6" s="2"/>
      <c r="N6" s="2"/>
      <c r="O6" s="2"/>
      <c r="P6" s="7"/>
    </row>
    <row r="7" spans="1:16" ht="15" customHeight="1">
      <c r="A7" s="1051" t="s">
        <v>531</v>
      </c>
      <c r="B7" s="1052"/>
      <c r="C7" s="1052"/>
      <c r="D7" s="1052"/>
      <c r="E7" s="1052"/>
      <c r="F7" s="1052"/>
      <c r="G7" s="1052"/>
      <c r="H7" s="1052"/>
      <c r="I7" s="1053"/>
      <c r="J7" s="2"/>
      <c r="K7" s="2"/>
      <c r="L7" s="2"/>
      <c r="M7" s="2"/>
      <c r="N7" s="2"/>
      <c r="O7" s="2"/>
      <c r="P7" s="7"/>
    </row>
    <row r="8" spans="1:16" ht="15.75">
      <c r="A8" s="1054"/>
      <c r="B8" s="1055"/>
      <c r="C8" s="1055"/>
      <c r="D8" s="1055"/>
      <c r="E8" s="1055"/>
      <c r="F8" s="1055"/>
      <c r="G8" s="1055"/>
      <c r="H8" s="1055"/>
      <c r="I8" s="1056"/>
      <c r="J8" s="2"/>
      <c r="K8" s="2"/>
      <c r="L8" s="2"/>
      <c r="M8" s="2"/>
      <c r="N8" s="2"/>
      <c r="O8" s="2"/>
      <c r="P8" s="7"/>
    </row>
    <row r="9" spans="1:16" ht="15.75">
      <c r="A9" s="1054"/>
      <c r="B9" s="1055"/>
      <c r="C9" s="1055"/>
      <c r="D9" s="1055"/>
      <c r="E9" s="1055"/>
      <c r="F9" s="1055"/>
      <c r="G9" s="1055"/>
      <c r="H9" s="1055"/>
      <c r="I9" s="1056"/>
      <c r="J9" s="2"/>
      <c r="K9" s="2"/>
      <c r="L9" s="2"/>
      <c r="M9" s="2"/>
      <c r="N9" s="2"/>
      <c r="O9" s="2"/>
      <c r="P9" s="7"/>
    </row>
    <row r="10" spans="1:16" ht="15.75">
      <c r="A10" s="1054"/>
      <c r="B10" s="1055"/>
      <c r="C10" s="1055"/>
      <c r="D10" s="1055"/>
      <c r="E10" s="1055"/>
      <c r="F10" s="1055"/>
      <c r="G10" s="1055"/>
      <c r="H10" s="1055"/>
      <c r="I10" s="1056"/>
      <c r="J10" s="2"/>
      <c r="K10" s="2"/>
      <c r="L10" s="2"/>
      <c r="M10" s="2"/>
      <c r="N10" s="2"/>
      <c r="O10" s="2"/>
      <c r="P10" s="7"/>
    </row>
    <row r="11" spans="1:16" ht="15.75">
      <c r="A11" s="1054"/>
      <c r="B11" s="1055"/>
      <c r="C11" s="1055"/>
      <c r="D11" s="1055"/>
      <c r="E11" s="1055"/>
      <c r="F11" s="1055"/>
      <c r="G11" s="1055"/>
      <c r="H11" s="1055"/>
      <c r="I11" s="1056"/>
      <c r="J11" s="2"/>
      <c r="K11" s="2"/>
      <c r="L11" s="2"/>
      <c r="M11" s="2"/>
      <c r="N11" s="2"/>
      <c r="O11" s="2"/>
      <c r="P11" s="7"/>
    </row>
    <row r="12" spans="1:16" ht="15.75">
      <c r="A12" s="1057"/>
      <c r="B12" s="1058"/>
      <c r="C12" s="1058"/>
      <c r="D12" s="1058"/>
      <c r="E12" s="1058"/>
      <c r="F12" s="1058"/>
      <c r="G12" s="1058"/>
      <c r="H12" s="1058"/>
      <c r="I12" s="1059"/>
      <c r="J12" s="2"/>
      <c r="K12" s="2"/>
      <c r="L12" s="2"/>
      <c r="M12" s="2"/>
      <c r="N12" s="2"/>
      <c r="O12" s="2"/>
      <c r="P12" s="7"/>
    </row>
    <row r="13" spans="1:16" ht="15.75">
      <c r="A13" s="33"/>
      <c r="B13" s="34"/>
      <c r="C13" s="34"/>
      <c r="D13" s="34"/>
      <c r="E13" s="34"/>
      <c r="F13" s="34"/>
      <c r="G13" s="34"/>
      <c r="H13" s="34"/>
      <c r="I13" s="34"/>
      <c r="J13" s="2"/>
      <c r="K13" s="2"/>
      <c r="L13" s="2"/>
      <c r="M13" s="2"/>
      <c r="N13" s="2"/>
      <c r="O13" s="2"/>
      <c r="P13" s="7"/>
    </row>
    <row r="14" spans="1:16" ht="15" customHeight="1">
      <c r="A14" s="1060" t="s">
        <v>19</v>
      </c>
      <c r="B14" s="1061"/>
      <c r="C14" s="1080" t="s">
        <v>10</v>
      </c>
      <c r="D14" s="1061"/>
      <c r="E14" s="1082">
        <v>2014</v>
      </c>
      <c r="F14" s="1082">
        <v>2015</v>
      </c>
      <c r="G14" s="1082" t="s">
        <v>17</v>
      </c>
      <c r="H14" s="1082" t="s">
        <v>18</v>
      </c>
      <c r="I14" s="1080" t="s">
        <v>21</v>
      </c>
      <c r="J14" s="1061"/>
      <c r="K14" s="1080" t="s">
        <v>10</v>
      </c>
      <c r="L14" s="1061"/>
      <c r="M14" s="1082">
        <v>2014</v>
      </c>
      <c r="N14" s="1082">
        <v>2015</v>
      </c>
      <c r="O14" s="1082" t="s">
        <v>17</v>
      </c>
      <c r="P14" s="1096" t="s">
        <v>18</v>
      </c>
    </row>
    <row r="15" spans="1:16" ht="15.75">
      <c r="A15" s="1062"/>
      <c r="B15" s="1063"/>
      <c r="C15" s="1081"/>
      <c r="D15" s="1063"/>
      <c r="E15" s="1083"/>
      <c r="F15" s="1083"/>
      <c r="G15" s="1083"/>
      <c r="H15" s="1083"/>
      <c r="I15" s="1081"/>
      <c r="J15" s="1063"/>
      <c r="K15" s="1081"/>
      <c r="L15" s="1063"/>
      <c r="M15" s="1083"/>
      <c r="N15" s="1083"/>
      <c r="O15" s="1083"/>
      <c r="P15" s="1097"/>
    </row>
    <row r="16" spans="1:16" ht="15.75">
      <c r="A16" s="33"/>
      <c r="B16" s="34"/>
      <c r="C16" s="34"/>
      <c r="D16" s="34"/>
      <c r="E16" s="34"/>
      <c r="F16" s="34"/>
      <c r="G16" s="34"/>
      <c r="H16" s="16"/>
      <c r="I16" s="15"/>
      <c r="J16" s="34"/>
      <c r="K16" s="34"/>
      <c r="L16" s="34"/>
      <c r="M16" s="34"/>
      <c r="N16" s="34"/>
      <c r="O16" s="34"/>
      <c r="P16" s="35"/>
    </row>
    <row r="17" spans="1:16" ht="15" customHeight="1">
      <c r="A17" s="1088" t="s">
        <v>88</v>
      </c>
      <c r="B17" s="1089"/>
      <c r="C17" s="1092" t="s">
        <v>113</v>
      </c>
      <c r="D17" s="1089"/>
      <c r="E17" s="1094">
        <v>90</v>
      </c>
      <c r="F17" s="1094">
        <v>140</v>
      </c>
      <c r="G17" s="1086">
        <f>+(F17-E17)/E17</f>
        <v>0.5555555555555556</v>
      </c>
      <c r="H17" s="1094"/>
      <c r="I17" s="1092" t="s">
        <v>120</v>
      </c>
      <c r="J17" s="1089"/>
      <c r="K17" s="1092" t="s">
        <v>119</v>
      </c>
      <c r="L17" s="1089"/>
      <c r="M17" s="1086">
        <v>1</v>
      </c>
      <c r="N17" s="1086">
        <v>1</v>
      </c>
      <c r="O17" s="1086">
        <f>+(N17-M17)/M17</f>
        <v>0</v>
      </c>
      <c r="P17" s="1098"/>
    </row>
    <row r="18" spans="1:16" ht="36.75" customHeight="1">
      <c r="A18" s="1090"/>
      <c r="B18" s="1091"/>
      <c r="C18" s="1093"/>
      <c r="D18" s="1091"/>
      <c r="E18" s="1095"/>
      <c r="F18" s="1095"/>
      <c r="G18" s="1087"/>
      <c r="H18" s="1095"/>
      <c r="I18" s="1093"/>
      <c r="J18" s="1091"/>
      <c r="K18" s="1093"/>
      <c r="L18" s="1091"/>
      <c r="M18" s="1087"/>
      <c r="N18" s="1087"/>
      <c r="O18" s="1087"/>
      <c r="P18" s="1099"/>
    </row>
    <row r="19" spans="1:16" ht="27" customHeight="1">
      <c r="A19" s="1088" t="s">
        <v>41</v>
      </c>
      <c r="B19" s="1089"/>
      <c r="C19" s="1092" t="s">
        <v>114</v>
      </c>
      <c r="D19" s="1089"/>
      <c r="E19" s="1084">
        <v>222133</v>
      </c>
      <c r="F19" s="1084">
        <v>160000</v>
      </c>
      <c r="G19" s="1086">
        <f>+(F19-E19)/E19</f>
        <v>-0.27971080388776093</v>
      </c>
      <c r="H19" s="1094"/>
      <c r="I19" s="15"/>
      <c r="J19" s="34"/>
      <c r="K19" s="34"/>
      <c r="L19" s="34"/>
      <c r="M19" s="34"/>
      <c r="N19" s="34"/>
      <c r="O19" s="34"/>
      <c r="P19" s="35"/>
    </row>
    <row r="20" spans="1:16" ht="21.75" customHeight="1">
      <c r="A20" s="1090"/>
      <c r="B20" s="1091"/>
      <c r="C20" s="1093"/>
      <c r="D20" s="1091"/>
      <c r="E20" s="1085"/>
      <c r="F20" s="1085"/>
      <c r="G20" s="1087"/>
      <c r="H20" s="1095"/>
      <c r="I20" s="1080" t="s">
        <v>16</v>
      </c>
      <c r="J20" s="1061"/>
      <c r="K20" s="1080" t="s">
        <v>10</v>
      </c>
      <c r="L20" s="1061"/>
      <c r="M20" s="1082">
        <v>2014</v>
      </c>
      <c r="N20" s="1082">
        <v>2015</v>
      </c>
      <c r="O20" s="1082" t="s">
        <v>17</v>
      </c>
      <c r="P20" s="1096" t="s">
        <v>18</v>
      </c>
    </row>
    <row r="21" spans="1:16" ht="15.75">
      <c r="A21" s="76"/>
      <c r="B21" s="77"/>
      <c r="C21" s="77"/>
      <c r="D21" s="77"/>
      <c r="E21" s="77"/>
      <c r="F21" s="77"/>
      <c r="G21" s="77"/>
      <c r="H21" s="78"/>
      <c r="I21" s="1081"/>
      <c r="J21" s="1063"/>
      <c r="K21" s="1081"/>
      <c r="L21" s="1063"/>
      <c r="M21" s="1083"/>
      <c r="N21" s="1083"/>
      <c r="O21" s="1083"/>
      <c r="P21" s="1097"/>
    </row>
    <row r="22" spans="1:16" ht="18.75" customHeight="1">
      <c r="A22" s="1060" t="s">
        <v>20</v>
      </c>
      <c r="B22" s="1061"/>
      <c r="C22" s="1080" t="s">
        <v>10</v>
      </c>
      <c r="D22" s="1061"/>
      <c r="E22" s="1082">
        <v>2014</v>
      </c>
      <c r="F22" s="1082">
        <v>2015</v>
      </c>
      <c r="G22" s="1082" t="s">
        <v>17</v>
      </c>
      <c r="H22" s="1082" t="s">
        <v>18</v>
      </c>
      <c r="I22" s="15"/>
      <c r="J22" s="34"/>
      <c r="K22" s="34"/>
      <c r="L22" s="34"/>
      <c r="M22" s="34"/>
      <c r="N22" s="34"/>
      <c r="O22" s="34"/>
      <c r="P22" s="35"/>
    </row>
    <row r="23" spans="1:16" ht="15.75">
      <c r="A23" s="1062"/>
      <c r="B23" s="1063"/>
      <c r="C23" s="1081"/>
      <c r="D23" s="1063"/>
      <c r="E23" s="1083"/>
      <c r="F23" s="1083"/>
      <c r="G23" s="1083"/>
      <c r="H23" s="1083"/>
      <c r="I23" s="1092" t="s">
        <v>122</v>
      </c>
      <c r="J23" s="1089"/>
      <c r="K23" s="1092" t="s">
        <v>123</v>
      </c>
      <c r="L23" s="1089"/>
      <c r="M23" s="1094">
        <v>200</v>
      </c>
      <c r="N23" s="1094">
        <v>200</v>
      </c>
      <c r="O23" s="1094"/>
      <c r="P23" s="1106" t="s">
        <v>210</v>
      </c>
    </row>
    <row r="24" spans="1:16" ht="31.5" customHeight="1">
      <c r="A24" s="33"/>
      <c r="B24" s="34"/>
      <c r="C24" s="34"/>
      <c r="D24" s="34"/>
      <c r="E24" s="34"/>
      <c r="F24" s="34"/>
      <c r="G24" s="34"/>
      <c r="H24" s="16"/>
      <c r="I24" s="1093"/>
      <c r="J24" s="1091"/>
      <c r="K24" s="1093"/>
      <c r="L24" s="1091"/>
      <c r="M24" s="1095"/>
      <c r="N24" s="1095"/>
      <c r="O24" s="1095"/>
      <c r="P24" s="1107"/>
    </row>
    <row r="25" spans="1:16" ht="31.5" customHeight="1">
      <c r="A25" s="1088" t="s">
        <v>115</v>
      </c>
      <c r="B25" s="1089"/>
      <c r="C25" s="1092" t="s">
        <v>117</v>
      </c>
      <c r="D25" s="1089"/>
      <c r="E25" s="1094" t="s">
        <v>208</v>
      </c>
      <c r="F25" s="1094" t="s">
        <v>304</v>
      </c>
      <c r="G25" s="1094"/>
      <c r="H25" s="1101" t="s">
        <v>212</v>
      </c>
      <c r="I25" s="34"/>
      <c r="J25" s="2"/>
      <c r="K25" s="2"/>
      <c r="L25" s="2"/>
      <c r="M25" s="2"/>
      <c r="N25" s="2"/>
      <c r="O25" s="2"/>
      <c r="P25" s="7"/>
    </row>
    <row r="26" spans="1:16" ht="27.75" customHeight="1">
      <c r="A26" s="1090"/>
      <c r="B26" s="1091"/>
      <c r="C26" s="1093"/>
      <c r="D26" s="1091"/>
      <c r="E26" s="1095"/>
      <c r="F26" s="1095"/>
      <c r="G26" s="1095"/>
      <c r="H26" s="1102"/>
      <c r="I26" s="34"/>
      <c r="J26" s="2"/>
      <c r="K26" s="2"/>
      <c r="L26" s="2"/>
      <c r="M26" s="2"/>
      <c r="N26" s="2"/>
      <c r="O26" s="2"/>
      <c r="P26" s="7"/>
    </row>
    <row r="27" spans="1:16" ht="15.75">
      <c r="A27" s="33"/>
      <c r="B27" s="34"/>
      <c r="C27" s="34"/>
      <c r="D27" s="34"/>
      <c r="E27" s="34"/>
      <c r="F27" s="34"/>
      <c r="G27" s="34"/>
      <c r="H27" s="16"/>
      <c r="I27" s="34"/>
      <c r="J27" s="2"/>
      <c r="K27" s="2"/>
      <c r="L27" s="2"/>
      <c r="M27" s="2"/>
      <c r="N27" s="2"/>
      <c r="O27" s="2"/>
      <c r="P27" s="7"/>
    </row>
    <row r="28" spans="1:16" ht="30.75" customHeight="1">
      <c r="A28" s="1088" t="s">
        <v>118</v>
      </c>
      <c r="B28" s="1089"/>
      <c r="C28" s="1092" t="s">
        <v>121</v>
      </c>
      <c r="D28" s="1089"/>
      <c r="E28" s="1094" t="s">
        <v>209</v>
      </c>
      <c r="F28" s="1094" t="s">
        <v>209</v>
      </c>
      <c r="G28" s="1094"/>
      <c r="H28" s="1094"/>
      <c r="I28" s="34"/>
      <c r="J28" s="2"/>
      <c r="K28" s="2"/>
      <c r="L28" s="2"/>
      <c r="M28" s="2"/>
      <c r="N28" s="2"/>
      <c r="O28" s="2"/>
      <c r="P28" s="7"/>
    </row>
    <row r="29" spans="1:16" ht="30.75" customHeight="1" thickBot="1">
      <c r="A29" s="1103"/>
      <c r="B29" s="1104"/>
      <c r="C29" s="1105"/>
      <c r="D29" s="1104"/>
      <c r="E29" s="1100"/>
      <c r="F29" s="1100"/>
      <c r="G29" s="1100"/>
      <c r="H29" s="1100"/>
      <c r="I29" s="36"/>
      <c r="J29" s="30"/>
      <c r="K29" s="30"/>
      <c r="L29" s="30"/>
      <c r="M29" s="30"/>
      <c r="N29" s="30"/>
      <c r="O29" s="30"/>
      <c r="P29" s="32"/>
    </row>
    <row r="30" spans="1:9" ht="15.75">
      <c r="A30" s="15"/>
      <c r="B30" s="14"/>
      <c r="C30" s="14"/>
      <c r="D30" s="14"/>
      <c r="E30" s="14"/>
      <c r="F30" s="14"/>
      <c r="G30" s="14"/>
      <c r="H30" s="119"/>
      <c r="I30" s="14"/>
    </row>
    <row r="31" ht="15" customHeight="1">
      <c r="I31" s="14"/>
    </row>
    <row r="32" ht="15.75">
      <c r="I32" s="14"/>
    </row>
    <row r="33" ht="15.75">
      <c r="I33" s="14"/>
    </row>
    <row r="34" ht="15" customHeight="1">
      <c r="I34" s="14"/>
    </row>
    <row r="35" ht="15.75">
      <c r="I35" s="14"/>
    </row>
    <row r="36" ht="15.75">
      <c r="I36" s="14"/>
    </row>
    <row r="37" ht="15" customHeight="1">
      <c r="I37" s="14"/>
    </row>
    <row r="38" ht="15.75">
      <c r="I38" s="14"/>
    </row>
    <row r="39" ht="15.75">
      <c r="I39" s="14"/>
    </row>
    <row r="40" ht="15" customHeight="1">
      <c r="I40" s="14"/>
    </row>
    <row r="41" ht="46.5" customHeight="1">
      <c r="I41" s="14"/>
    </row>
  </sheetData>
  <sheetProtection/>
  <mergeCells count="67">
    <mergeCell ref="I23:J24"/>
    <mergeCell ref="G14:G15"/>
    <mergeCell ref="P23:P24"/>
    <mergeCell ref="I20:J21"/>
    <mergeCell ref="K20:L21"/>
    <mergeCell ref="M20:M21"/>
    <mergeCell ref="N20:N21"/>
    <mergeCell ref="O20:O21"/>
    <mergeCell ref="P20:P21"/>
    <mergeCell ref="E25:E26"/>
    <mergeCell ref="F25:F26"/>
    <mergeCell ref="F22:F23"/>
    <mergeCell ref="A1:H1"/>
    <mergeCell ref="N23:N24"/>
    <mergeCell ref="O23:O24"/>
    <mergeCell ref="M23:M24"/>
    <mergeCell ref="K23:L24"/>
    <mergeCell ref="G22:G23"/>
    <mergeCell ref="H22:H23"/>
    <mergeCell ref="G28:G29"/>
    <mergeCell ref="H28:H29"/>
    <mergeCell ref="H25:H26"/>
    <mergeCell ref="G25:G26"/>
    <mergeCell ref="A28:B29"/>
    <mergeCell ref="C28:D29"/>
    <mergeCell ref="E28:E29"/>
    <mergeCell ref="F28:F29"/>
    <mergeCell ref="A25:B26"/>
    <mergeCell ref="C25:D26"/>
    <mergeCell ref="H14:H15"/>
    <mergeCell ref="G17:G18"/>
    <mergeCell ref="H17:H18"/>
    <mergeCell ref="P14:P15"/>
    <mergeCell ref="M14:M15"/>
    <mergeCell ref="I14:J15"/>
    <mergeCell ref="K14:L15"/>
    <mergeCell ref="N14:N15"/>
    <mergeCell ref="O14:O15"/>
    <mergeCell ref="P17:P18"/>
    <mergeCell ref="F17:F18"/>
    <mergeCell ref="K17:L18"/>
    <mergeCell ref="M17:M18"/>
    <mergeCell ref="H19:H20"/>
    <mergeCell ref="A19:B20"/>
    <mergeCell ref="F19:F20"/>
    <mergeCell ref="G19:G20"/>
    <mergeCell ref="C19:D20"/>
    <mergeCell ref="A22:B23"/>
    <mergeCell ref="C22:D23"/>
    <mergeCell ref="E22:E23"/>
    <mergeCell ref="E19:E20"/>
    <mergeCell ref="N17:N18"/>
    <mergeCell ref="O17:O18"/>
    <mergeCell ref="A17:B18"/>
    <mergeCell ref="C17:D18"/>
    <mergeCell ref="E17:E18"/>
    <mergeCell ref="I17:J18"/>
    <mergeCell ref="A7:I12"/>
    <mergeCell ref="A14:B15"/>
    <mergeCell ref="A3:B4"/>
    <mergeCell ref="C3:I4"/>
    <mergeCell ref="A5:C6"/>
    <mergeCell ref="D5:F6"/>
    <mergeCell ref="G5:I6"/>
    <mergeCell ref="C14:D15"/>
    <mergeCell ref="E14:E15"/>
    <mergeCell ref="F14:F15"/>
  </mergeCells>
  <printOptions/>
  <pageMargins left="0.75" right="0.75" top="1" bottom="1" header="0.5" footer="0.5"/>
  <pageSetup orientation="landscape" paperSize="9" scale="7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4">
      <selection activeCell="F18" sqref="F18:F19"/>
    </sheetView>
  </sheetViews>
  <sheetFormatPr defaultColWidth="11.00390625" defaultRowHeight="15.75"/>
  <cols>
    <col min="1" max="2" width="7.125" style="0" customWidth="1"/>
    <col min="3" max="3" width="8.125" style="0" customWidth="1"/>
    <col min="4" max="4" width="9.00390625" style="0" customWidth="1"/>
    <col min="5" max="5" width="12.375" style="0" customWidth="1"/>
    <col min="6" max="6" width="12.00390625" style="0" customWidth="1"/>
    <col min="7" max="7" width="9.125" style="0" customWidth="1"/>
    <col min="8" max="8" width="12.625" style="0" customWidth="1"/>
    <col min="9" max="9" width="9.625" style="0" customWidth="1"/>
    <col min="10" max="10" width="9.125" style="0" customWidth="1"/>
    <col min="11" max="11" width="9.00390625" style="0" customWidth="1"/>
    <col min="12" max="12" width="8.00390625" style="0" customWidth="1"/>
    <col min="13" max="13" width="11.00390625" style="0" customWidth="1"/>
    <col min="14" max="14" width="11.625" style="0" customWidth="1"/>
    <col min="15" max="15" width="9.875" style="0" customWidth="1"/>
    <col min="16" max="16" width="12.125" style="0" customWidth="1"/>
  </cols>
  <sheetData>
    <row r="1" spans="1:8" ht="33.75">
      <c r="A1" s="861" t="s">
        <v>402</v>
      </c>
      <c r="B1" s="861"/>
      <c r="C1" s="861"/>
      <c r="D1" s="861"/>
      <c r="E1" s="861"/>
      <c r="F1" s="861"/>
      <c r="G1" s="861"/>
      <c r="H1" s="861"/>
    </row>
    <row r="2" ht="16.5" thickBot="1"/>
    <row r="3" spans="1:16" ht="15" customHeight="1">
      <c r="A3" s="838" t="s">
        <v>9</v>
      </c>
      <c r="B3" s="839"/>
      <c r="C3" s="1113" t="s">
        <v>124</v>
      </c>
      <c r="D3" s="1113"/>
      <c r="E3" s="1113"/>
      <c r="F3" s="1113"/>
      <c r="G3" s="1113"/>
      <c r="H3" s="1113"/>
      <c r="I3" s="1114"/>
      <c r="J3" s="26"/>
      <c r="K3" s="26"/>
      <c r="L3" s="26"/>
      <c r="M3" s="26"/>
      <c r="N3" s="26"/>
      <c r="O3" s="26"/>
      <c r="P3" s="28"/>
    </row>
    <row r="4" spans="1:16" ht="15" customHeight="1">
      <c r="A4" s="840"/>
      <c r="B4" s="841"/>
      <c r="C4" s="1115"/>
      <c r="D4" s="1115"/>
      <c r="E4" s="1115"/>
      <c r="F4" s="1115"/>
      <c r="G4" s="1115"/>
      <c r="H4" s="1115"/>
      <c r="I4" s="1116"/>
      <c r="J4" s="2"/>
      <c r="K4" s="2"/>
      <c r="L4" s="2"/>
      <c r="M4" s="2"/>
      <c r="N4" s="2"/>
      <c r="O4" s="2"/>
      <c r="P4" s="7"/>
    </row>
    <row r="5" spans="1:16" ht="15" customHeight="1">
      <c r="A5" s="1072" t="s">
        <v>278</v>
      </c>
      <c r="B5" s="1073"/>
      <c r="C5" s="1073"/>
      <c r="D5" s="1073" t="s">
        <v>286</v>
      </c>
      <c r="E5" s="1073"/>
      <c r="F5" s="1073"/>
      <c r="G5" s="912" t="s">
        <v>423</v>
      </c>
      <c r="H5" s="912"/>
      <c r="I5" s="913"/>
      <c r="J5" s="2"/>
      <c r="K5" s="2"/>
      <c r="L5" s="2"/>
      <c r="M5" s="2"/>
      <c r="N5" s="2"/>
      <c r="O5" s="2"/>
      <c r="P5" s="7"/>
    </row>
    <row r="6" spans="1:16" ht="31.5" customHeight="1">
      <c r="A6" s="1074"/>
      <c r="B6" s="1075"/>
      <c r="C6" s="1075"/>
      <c r="D6" s="1075"/>
      <c r="E6" s="1075"/>
      <c r="F6" s="1075"/>
      <c r="G6" s="914"/>
      <c r="H6" s="914"/>
      <c r="I6" s="915"/>
      <c r="J6" s="2"/>
      <c r="K6" s="2"/>
      <c r="L6" s="2"/>
      <c r="M6" s="2"/>
      <c r="N6" s="2"/>
      <c r="O6" s="2"/>
      <c r="P6" s="7"/>
    </row>
    <row r="7" spans="1:16" ht="15" customHeight="1">
      <c r="A7" s="447" t="s">
        <v>509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15.7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" customHeight="1">
      <c r="A12" s="835" t="s">
        <v>19</v>
      </c>
      <c r="B12" s="833"/>
      <c r="C12" s="833" t="s">
        <v>10</v>
      </c>
      <c r="D12" s="833"/>
      <c r="E12" s="833">
        <v>2014</v>
      </c>
      <c r="F12" s="833">
        <v>2015</v>
      </c>
      <c r="G12" s="833" t="s">
        <v>17</v>
      </c>
      <c r="H12" s="833" t="s">
        <v>18</v>
      </c>
      <c r="I12" s="833" t="s">
        <v>21</v>
      </c>
      <c r="J12" s="833"/>
      <c r="K12" s="833" t="s">
        <v>10</v>
      </c>
      <c r="L12" s="833"/>
      <c r="M12" s="833">
        <v>2014</v>
      </c>
      <c r="N12" s="833">
        <v>2015</v>
      </c>
      <c r="O12" s="833" t="s">
        <v>17</v>
      </c>
      <c r="P12" s="834" t="s">
        <v>18</v>
      </c>
    </row>
    <row r="13" spans="1:16" ht="15.75">
      <c r="A13" s="835"/>
      <c r="B13" s="833"/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4"/>
    </row>
    <row r="14" spans="1:16" ht="15.75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15" customHeight="1">
      <c r="A15" s="678" t="s">
        <v>88</v>
      </c>
      <c r="B15" s="506"/>
      <c r="C15" s="681" t="s">
        <v>125</v>
      </c>
      <c r="D15" s="506"/>
      <c r="E15" s="681">
        <v>800</v>
      </c>
      <c r="F15" s="681">
        <v>900</v>
      </c>
      <c r="G15" s="864">
        <f>+(F15-E15)/E15</f>
        <v>0.125</v>
      </c>
      <c r="H15" s="523"/>
      <c r="I15" s="681" t="s">
        <v>128</v>
      </c>
      <c r="J15" s="506"/>
      <c r="K15" s="681" t="s">
        <v>129</v>
      </c>
      <c r="L15" s="506"/>
      <c r="M15" s="1108">
        <f>E26/E15</f>
        <v>10.2675</v>
      </c>
      <c r="N15" s="681">
        <f>F26/F15</f>
        <v>10</v>
      </c>
      <c r="O15" s="681"/>
      <c r="P15" s="683"/>
    </row>
    <row r="16" spans="1:16" ht="15.75">
      <c r="A16" s="670"/>
      <c r="B16" s="508"/>
      <c r="C16" s="507"/>
      <c r="D16" s="508"/>
      <c r="E16" s="507"/>
      <c r="F16" s="507"/>
      <c r="G16" s="865"/>
      <c r="H16" s="524"/>
      <c r="I16" s="507"/>
      <c r="J16" s="508"/>
      <c r="K16" s="507"/>
      <c r="L16" s="508"/>
      <c r="M16" s="1109"/>
      <c r="N16" s="507"/>
      <c r="O16" s="507"/>
      <c r="P16" s="684"/>
    </row>
    <row r="17" spans="1:16" ht="21" customHeight="1">
      <c r="A17" s="6"/>
      <c r="B17" s="2"/>
      <c r="C17" s="2"/>
      <c r="D17" s="2"/>
      <c r="E17" s="2"/>
      <c r="F17" s="2"/>
      <c r="G17" s="2"/>
      <c r="H17" s="3"/>
      <c r="I17" s="1"/>
      <c r="J17" s="2"/>
      <c r="K17" s="2"/>
      <c r="L17" s="2"/>
      <c r="M17" s="2"/>
      <c r="N17" s="2"/>
      <c r="O17" s="2"/>
      <c r="P17" s="7"/>
    </row>
    <row r="18" spans="1:16" ht="44.25" customHeight="1">
      <c r="A18" s="678" t="s">
        <v>41</v>
      </c>
      <c r="B18" s="506"/>
      <c r="C18" s="502" t="s">
        <v>510</v>
      </c>
      <c r="D18" s="506"/>
      <c r="E18" s="872">
        <v>5576</v>
      </c>
      <c r="F18" s="872">
        <v>600</v>
      </c>
      <c r="G18" s="864">
        <f>+(F18-E18)/E18</f>
        <v>-0.8923959827833573</v>
      </c>
      <c r="H18" s="523"/>
      <c r="I18" s="833" t="s">
        <v>16</v>
      </c>
      <c r="J18" s="833"/>
      <c r="K18" s="833" t="s">
        <v>10</v>
      </c>
      <c r="L18" s="833"/>
      <c r="M18" s="833">
        <v>2015</v>
      </c>
      <c r="N18" s="833">
        <v>2016</v>
      </c>
      <c r="O18" s="833" t="s">
        <v>17</v>
      </c>
      <c r="P18" s="834" t="s">
        <v>18</v>
      </c>
    </row>
    <row r="19" spans="1:16" ht="52.5" customHeight="1">
      <c r="A19" s="670"/>
      <c r="B19" s="508"/>
      <c r="C19" s="507"/>
      <c r="D19" s="508"/>
      <c r="E19" s="873"/>
      <c r="F19" s="873"/>
      <c r="G19" s="865"/>
      <c r="H19" s="524"/>
      <c r="I19" s="833"/>
      <c r="J19" s="833"/>
      <c r="K19" s="833"/>
      <c r="L19" s="833"/>
      <c r="M19" s="833"/>
      <c r="N19" s="833"/>
      <c r="O19" s="833"/>
      <c r="P19" s="834"/>
    </row>
    <row r="20" spans="1:16" ht="15.75">
      <c r="A20" s="6"/>
      <c r="B20" s="2"/>
      <c r="C20" s="2"/>
      <c r="D20" s="2"/>
      <c r="E20" s="2"/>
      <c r="F20" s="2"/>
      <c r="G20" s="2"/>
      <c r="H20" s="3"/>
      <c r="I20" s="1"/>
      <c r="J20" s="2"/>
      <c r="K20" s="2"/>
      <c r="L20" s="2"/>
      <c r="M20" s="2"/>
      <c r="N20" s="2"/>
      <c r="O20" s="2"/>
      <c r="P20" s="7"/>
    </row>
    <row r="21" spans="1:16" ht="15" customHeight="1">
      <c r="A21" s="835" t="s">
        <v>20</v>
      </c>
      <c r="B21" s="833"/>
      <c r="C21" s="833" t="s">
        <v>10</v>
      </c>
      <c r="D21" s="833"/>
      <c r="E21" s="833">
        <v>2014</v>
      </c>
      <c r="F21" s="833">
        <v>2015</v>
      </c>
      <c r="G21" s="833" t="s">
        <v>17</v>
      </c>
      <c r="H21" s="833" t="s">
        <v>18</v>
      </c>
      <c r="I21" s="681" t="s">
        <v>118</v>
      </c>
      <c r="J21" s="506"/>
      <c r="K21" s="681" t="s">
        <v>130</v>
      </c>
      <c r="L21" s="506"/>
      <c r="M21" s="679">
        <v>0.3</v>
      </c>
      <c r="N21" s="679">
        <v>0.45</v>
      </c>
      <c r="O21" s="681"/>
      <c r="P21" s="683"/>
    </row>
    <row r="22" spans="1:16" ht="15.75">
      <c r="A22" s="835"/>
      <c r="B22" s="833"/>
      <c r="C22" s="833"/>
      <c r="D22" s="833"/>
      <c r="E22" s="833"/>
      <c r="F22" s="833"/>
      <c r="G22" s="833"/>
      <c r="H22" s="833"/>
      <c r="I22" s="507"/>
      <c r="J22" s="508"/>
      <c r="K22" s="507"/>
      <c r="L22" s="508"/>
      <c r="M22" s="507"/>
      <c r="N22" s="507"/>
      <c r="O22" s="507"/>
      <c r="P22" s="684"/>
    </row>
    <row r="23" spans="1:16" ht="15.75">
      <c r="A23" s="6"/>
      <c r="B23" s="2"/>
      <c r="C23" s="2"/>
      <c r="D23" s="2"/>
      <c r="E23" s="2"/>
      <c r="F23" s="2"/>
      <c r="G23" s="2"/>
      <c r="H23" s="3"/>
      <c r="I23" s="2"/>
      <c r="J23" s="2"/>
      <c r="K23" s="2"/>
      <c r="L23" s="2"/>
      <c r="M23" s="2"/>
      <c r="N23" s="2"/>
      <c r="O23" s="2"/>
      <c r="P23" s="7"/>
    </row>
    <row r="24" spans="1:16" ht="11.25" customHeight="1">
      <c r="A24" s="678" t="s">
        <v>115</v>
      </c>
      <c r="B24" s="506"/>
      <c r="C24" s="681" t="s">
        <v>126</v>
      </c>
      <c r="D24" s="506"/>
      <c r="E24" s="502" t="s">
        <v>208</v>
      </c>
      <c r="F24" s="502" t="s">
        <v>304</v>
      </c>
      <c r="G24" s="681"/>
      <c r="H24" s="957" t="s">
        <v>210</v>
      </c>
      <c r="I24" s="2"/>
      <c r="J24" s="2"/>
      <c r="K24" s="2"/>
      <c r="L24" s="2"/>
      <c r="M24" s="2"/>
      <c r="N24" s="2"/>
      <c r="O24" s="2"/>
      <c r="P24" s="7"/>
    </row>
    <row r="25" spans="1:16" ht="51" customHeight="1">
      <c r="A25" s="670"/>
      <c r="B25" s="508"/>
      <c r="C25" s="507"/>
      <c r="D25" s="508"/>
      <c r="E25" s="507"/>
      <c r="F25" s="507"/>
      <c r="G25" s="507"/>
      <c r="H25" s="908"/>
      <c r="I25" s="2"/>
      <c r="J25" s="2"/>
      <c r="K25" s="2"/>
      <c r="L25" s="2"/>
      <c r="M25" s="2"/>
      <c r="N25" s="2"/>
      <c r="O25" s="2"/>
      <c r="P25" s="7"/>
    </row>
    <row r="26" spans="1:16" ht="21.75" customHeight="1">
      <c r="A26" s="678" t="s">
        <v>92</v>
      </c>
      <c r="B26" s="506"/>
      <c r="C26" s="681" t="s">
        <v>127</v>
      </c>
      <c r="D26" s="506"/>
      <c r="E26" s="1111">
        <v>8214</v>
      </c>
      <c r="F26" s="1110">
        <v>9000</v>
      </c>
      <c r="G26" s="864">
        <f>+(F26-E26)/E26</f>
        <v>0.09569028487947406</v>
      </c>
      <c r="H26" s="957" t="s">
        <v>210</v>
      </c>
      <c r="I26" s="2"/>
      <c r="J26" s="2"/>
      <c r="K26" s="2"/>
      <c r="L26" s="2"/>
      <c r="M26" s="2"/>
      <c r="N26" s="2"/>
      <c r="O26" s="2"/>
      <c r="P26" s="7"/>
    </row>
    <row r="27" spans="1:16" ht="30" customHeight="1" thickBot="1">
      <c r="A27" s="689"/>
      <c r="B27" s="690"/>
      <c r="C27" s="687"/>
      <c r="D27" s="690"/>
      <c r="E27" s="1112"/>
      <c r="F27" s="687"/>
      <c r="G27" s="920"/>
      <c r="H27" s="906"/>
      <c r="I27" s="30"/>
      <c r="J27" s="30"/>
      <c r="K27" s="30"/>
      <c r="L27" s="30"/>
      <c r="M27" s="30"/>
      <c r="N27" s="30"/>
      <c r="O27" s="30"/>
      <c r="P27" s="32"/>
    </row>
    <row r="28" spans="1:8" ht="15.75">
      <c r="A28" s="1"/>
      <c r="B28" s="2"/>
      <c r="C28" s="2"/>
      <c r="D28" s="2"/>
      <c r="E28" s="2"/>
      <c r="F28" s="2"/>
      <c r="G28" s="2"/>
      <c r="H28" s="26"/>
    </row>
    <row r="29" ht="15" customHeight="1"/>
    <row r="32" ht="15" customHeight="1"/>
    <row r="35" ht="15" customHeight="1"/>
    <row r="38" ht="15" customHeight="1"/>
    <row r="39" ht="31.5" customHeight="1"/>
  </sheetData>
  <sheetProtection/>
  <mergeCells count="67">
    <mergeCell ref="A1:H1"/>
    <mergeCell ref="G12:G13"/>
    <mergeCell ref="H12:H13"/>
    <mergeCell ref="F12:F13"/>
    <mergeCell ref="A3:B4"/>
    <mergeCell ref="C3:I4"/>
    <mergeCell ref="A5:C6"/>
    <mergeCell ref="D5:F6"/>
    <mergeCell ref="G5:I6"/>
    <mergeCell ref="H15:H16"/>
    <mergeCell ref="A7:I10"/>
    <mergeCell ref="A15:B16"/>
    <mergeCell ref="C15:D16"/>
    <mergeCell ref="E15:E16"/>
    <mergeCell ref="A12:B13"/>
    <mergeCell ref="C12:D13"/>
    <mergeCell ref="E12:E13"/>
    <mergeCell ref="A18:B19"/>
    <mergeCell ref="C18:D19"/>
    <mergeCell ref="E18:E19"/>
    <mergeCell ref="F18:F19"/>
    <mergeCell ref="G15:G16"/>
    <mergeCell ref="F15:F16"/>
    <mergeCell ref="A26:B27"/>
    <mergeCell ref="C26:D27"/>
    <mergeCell ref="E26:E27"/>
    <mergeCell ref="C21:D22"/>
    <mergeCell ref="E21:E22"/>
    <mergeCell ref="A24:B25"/>
    <mergeCell ref="C24:D25"/>
    <mergeCell ref="E24:E25"/>
    <mergeCell ref="A21:B22"/>
    <mergeCell ref="P15:P16"/>
    <mergeCell ref="I12:J13"/>
    <mergeCell ref="K12:L13"/>
    <mergeCell ref="M12:M13"/>
    <mergeCell ref="N12:N13"/>
    <mergeCell ref="O12:O13"/>
    <mergeCell ref="P12:P13"/>
    <mergeCell ref="I15:J16"/>
    <mergeCell ref="N15:N16"/>
    <mergeCell ref="O15:O16"/>
    <mergeCell ref="K15:L16"/>
    <mergeCell ref="M15:M16"/>
    <mergeCell ref="F26:F27"/>
    <mergeCell ref="G26:G27"/>
    <mergeCell ref="H26:H27"/>
    <mergeCell ref="G24:G25"/>
    <mergeCell ref="H24:H25"/>
    <mergeCell ref="F24:F25"/>
    <mergeCell ref="H21:H22"/>
    <mergeCell ref="K18:L19"/>
    <mergeCell ref="G18:G19"/>
    <mergeCell ref="H18:H19"/>
    <mergeCell ref="F21:F22"/>
    <mergeCell ref="G21:G22"/>
    <mergeCell ref="M21:M22"/>
    <mergeCell ref="O18:O19"/>
    <mergeCell ref="I21:J22"/>
    <mergeCell ref="I18:J19"/>
    <mergeCell ref="O21:O22"/>
    <mergeCell ref="M18:M19"/>
    <mergeCell ref="N18:N19"/>
    <mergeCell ref="K21:L22"/>
    <mergeCell ref="N21:N22"/>
    <mergeCell ref="P21:P22"/>
    <mergeCell ref="P18:P19"/>
  </mergeCells>
  <printOptions/>
  <pageMargins left="0.75" right="0.75" top="1" bottom="1" header="0.5" footer="0.5"/>
  <pageSetup orientation="landscape" paperSize="9" scale="7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7">
      <selection activeCell="E18" sqref="E18:E19"/>
    </sheetView>
  </sheetViews>
  <sheetFormatPr defaultColWidth="11.00390625" defaultRowHeight="15.75"/>
  <cols>
    <col min="1" max="1" width="8.625" style="0" customWidth="1"/>
    <col min="2" max="2" width="11.50390625" style="0" customWidth="1"/>
    <col min="3" max="3" width="7.625" style="0" customWidth="1"/>
    <col min="4" max="4" width="9.875" style="0" customWidth="1"/>
    <col min="5" max="5" width="14.625" style="0" customWidth="1"/>
    <col min="6" max="6" width="13.875" style="0" customWidth="1"/>
    <col min="7" max="7" width="12.50390625" style="0" customWidth="1"/>
    <col min="8" max="8" width="13.375" style="0" customWidth="1"/>
    <col min="9" max="12" width="11.00390625" style="0" customWidth="1"/>
    <col min="13" max="14" width="12.625" style="0" customWidth="1"/>
    <col min="15" max="15" width="12.00390625" style="0" customWidth="1"/>
    <col min="16" max="16" width="12.50390625" style="0" customWidth="1"/>
  </cols>
  <sheetData>
    <row r="1" spans="1:10" ht="33.75">
      <c r="A1" s="861" t="s">
        <v>403</v>
      </c>
      <c r="B1" s="861"/>
      <c r="C1" s="861"/>
      <c r="D1" s="861"/>
      <c r="E1" s="861"/>
      <c r="F1" s="861"/>
      <c r="G1" s="861"/>
      <c r="H1" s="861"/>
      <c r="J1" t="s">
        <v>547</v>
      </c>
    </row>
    <row r="2" ht="24.75" customHeight="1" thickBot="1"/>
    <row r="3" spans="1:16" ht="15.75">
      <c r="A3" s="940" t="s">
        <v>9</v>
      </c>
      <c r="B3" s="941"/>
      <c r="C3" s="1045" t="s">
        <v>317</v>
      </c>
      <c r="D3" s="1045"/>
      <c r="E3" s="1045"/>
      <c r="F3" s="1045"/>
      <c r="G3" s="1045"/>
      <c r="H3" s="1045"/>
      <c r="I3" s="1046"/>
      <c r="J3" s="26"/>
      <c r="K3" s="26"/>
      <c r="L3" s="26"/>
      <c r="M3" s="26"/>
      <c r="N3" s="26"/>
      <c r="O3" s="26"/>
      <c r="P3" s="28"/>
    </row>
    <row r="4" spans="1:16" ht="12" customHeight="1">
      <c r="A4" s="942"/>
      <c r="B4" s="943"/>
      <c r="C4" s="1047"/>
      <c r="D4" s="1047"/>
      <c r="E4" s="1047"/>
      <c r="F4" s="1047"/>
      <c r="G4" s="1047"/>
      <c r="H4" s="1047"/>
      <c r="I4" s="1048"/>
      <c r="J4" s="2"/>
      <c r="K4" s="2"/>
      <c r="L4" s="2"/>
      <c r="M4" s="2"/>
      <c r="N4" s="2"/>
      <c r="O4" s="2"/>
      <c r="P4" s="7"/>
    </row>
    <row r="5" spans="1:16" ht="31.5" customHeight="1">
      <c r="A5" s="948" t="s">
        <v>308</v>
      </c>
      <c r="B5" s="949"/>
      <c r="C5" s="949"/>
      <c r="D5" s="949" t="s">
        <v>286</v>
      </c>
      <c r="E5" s="949"/>
      <c r="F5" s="949"/>
      <c r="G5" s="949" t="s">
        <v>583</v>
      </c>
      <c r="H5" s="949"/>
      <c r="I5" s="952"/>
      <c r="J5" s="2"/>
      <c r="K5" s="2"/>
      <c r="L5" s="2"/>
      <c r="M5" s="2"/>
      <c r="N5" s="2"/>
      <c r="O5" s="2"/>
      <c r="P5" s="7"/>
    </row>
    <row r="6" spans="1:16" ht="22.5" customHeight="1">
      <c r="A6" s="950"/>
      <c r="B6" s="951"/>
      <c r="C6" s="951"/>
      <c r="D6" s="951"/>
      <c r="E6" s="951"/>
      <c r="F6" s="951"/>
      <c r="G6" s="951"/>
      <c r="H6" s="951"/>
      <c r="I6" s="953"/>
      <c r="J6" s="2"/>
      <c r="K6" s="2"/>
      <c r="L6" s="2"/>
      <c r="M6" s="2"/>
      <c r="N6" s="2"/>
      <c r="O6" s="2"/>
      <c r="P6" s="7"/>
    </row>
    <row r="7" spans="1:16" ht="15.75">
      <c r="A7" s="447" t="s">
        <v>584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15.7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.75" customHeight="1">
      <c r="A12" s="879" t="s">
        <v>19</v>
      </c>
      <c r="B12" s="871"/>
      <c r="C12" s="871" t="s">
        <v>10</v>
      </c>
      <c r="D12" s="871"/>
      <c r="E12" s="871">
        <v>2014</v>
      </c>
      <c r="F12" s="871">
        <v>2015</v>
      </c>
      <c r="G12" s="871" t="s">
        <v>17</v>
      </c>
      <c r="H12" s="871" t="s">
        <v>18</v>
      </c>
      <c r="I12" s="871" t="s">
        <v>21</v>
      </c>
      <c r="J12" s="871"/>
      <c r="K12" s="871" t="s">
        <v>10</v>
      </c>
      <c r="L12" s="871"/>
      <c r="M12" s="871">
        <v>2014</v>
      </c>
      <c r="N12" s="871">
        <v>2015</v>
      </c>
      <c r="O12" s="871" t="s">
        <v>17</v>
      </c>
      <c r="P12" s="870" t="s">
        <v>18</v>
      </c>
    </row>
    <row r="13" spans="1:16" ht="15.75">
      <c r="A13" s="87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0"/>
    </row>
    <row r="14" spans="1:16" ht="15.75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19.5" customHeight="1">
      <c r="A15" s="678" t="s">
        <v>198</v>
      </c>
      <c r="B15" s="506"/>
      <c r="C15" s="681" t="s">
        <v>196</v>
      </c>
      <c r="D15" s="506"/>
      <c r="E15" s="1029"/>
      <c r="F15" s="1029">
        <v>15500</v>
      </c>
      <c r="G15" s="681"/>
      <c r="H15" s="523"/>
      <c r="I15" s="681" t="s">
        <v>92</v>
      </c>
      <c r="J15" s="506"/>
      <c r="K15" s="681" t="s">
        <v>203</v>
      </c>
      <c r="L15" s="506"/>
      <c r="M15" s="502"/>
      <c r="N15" s="681">
        <v>15</v>
      </c>
      <c r="O15" s="681"/>
      <c r="P15" s="898" t="s">
        <v>210</v>
      </c>
    </row>
    <row r="16" spans="1:16" ht="30" customHeight="1">
      <c r="A16" s="670"/>
      <c r="B16" s="508"/>
      <c r="C16" s="507"/>
      <c r="D16" s="508"/>
      <c r="E16" s="507"/>
      <c r="F16" s="507"/>
      <c r="G16" s="507"/>
      <c r="H16" s="524"/>
      <c r="I16" s="507"/>
      <c r="J16" s="508"/>
      <c r="K16" s="507"/>
      <c r="L16" s="508"/>
      <c r="M16" s="507"/>
      <c r="N16" s="507"/>
      <c r="O16" s="507"/>
      <c r="P16" s="899"/>
    </row>
    <row r="17" spans="1:16" ht="20.25" customHeight="1">
      <c r="A17" s="6"/>
      <c r="B17" s="2"/>
      <c r="C17" s="2"/>
      <c r="D17" s="2"/>
      <c r="E17" s="2"/>
      <c r="F17" s="2"/>
      <c r="G17" s="2"/>
      <c r="H17" s="3"/>
      <c r="I17" s="1"/>
      <c r="J17" s="2"/>
      <c r="K17" s="2"/>
      <c r="L17" s="2"/>
      <c r="M17" s="2"/>
      <c r="N17" s="2"/>
      <c r="O17" s="2"/>
      <c r="P17" s="7"/>
    </row>
    <row r="18" spans="1:16" ht="27.75" customHeight="1">
      <c r="A18" s="678" t="s">
        <v>199</v>
      </c>
      <c r="B18" s="506"/>
      <c r="C18" s="681" t="s">
        <v>197</v>
      </c>
      <c r="D18" s="506"/>
      <c r="E18" s="1029"/>
      <c r="F18" s="1029">
        <v>1300</v>
      </c>
      <c r="G18" s="744" t="e">
        <f>+(F18-E18)/E18</f>
        <v>#DIV/0!</v>
      </c>
      <c r="H18" s="523"/>
      <c r="I18" s="833" t="s">
        <v>16</v>
      </c>
      <c r="J18" s="833"/>
      <c r="K18" s="871" t="s">
        <v>10</v>
      </c>
      <c r="L18" s="871"/>
      <c r="M18" s="871">
        <v>2014</v>
      </c>
      <c r="N18" s="871">
        <v>2015</v>
      </c>
      <c r="O18" s="871" t="s">
        <v>17</v>
      </c>
      <c r="P18" s="870" t="s">
        <v>18</v>
      </c>
    </row>
    <row r="19" spans="1:16" ht="29.25" customHeight="1">
      <c r="A19" s="670"/>
      <c r="B19" s="508"/>
      <c r="C19" s="507"/>
      <c r="D19" s="508"/>
      <c r="E19" s="507"/>
      <c r="F19" s="507"/>
      <c r="G19" s="745"/>
      <c r="H19" s="524"/>
      <c r="I19" s="833"/>
      <c r="J19" s="833"/>
      <c r="K19" s="871"/>
      <c r="L19" s="871"/>
      <c r="M19" s="871"/>
      <c r="N19" s="871"/>
      <c r="O19" s="871"/>
      <c r="P19" s="870"/>
    </row>
    <row r="20" spans="1:16" ht="11.25" customHeight="1" thickBot="1">
      <c r="A20" s="6"/>
      <c r="B20" s="2"/>
      <c r="C20" s="2"/>
      <c r="D20" s="2"/>
      <c r="E20" s="2"/>
      <c r="F20" s="2"/>
      <c r="G20" s="2"/>
      <c r="H20" s="3"/>
      <c r="I20" s="1"/>
      <c r="J20" s="2"/>
      <c r="K20" s="2"/>
      <c r="L20" s="2"/>
      <c r="M20" s="2"/>
      <c r="N20" s="2"/>
      <c r="O20" s="2"/>
      <c r="P20" s="7"/>
    </row>
    <row r="21" spans="1:16" ht="15.75">
      <c r="A21" s="1123" t="s">
        <v>535</v>
      </c>
      <c r="B21" s="1124"/>
      <c r="C21" s="1119" t="s">
        <v>10</v>
      </c>
      <c r="D21" s="1119"/>
      <c r="E21" s="1119">
        <v>2014</v>
      </c>
      <c r="F21" s="1119">
        <v>2015</v>
      </c>
      <c r="G21" s="1119" t="s">
        <v>17</v>
      </c>
      <c r="H21" s="1119" t="s">
        <v>18</v>
      </c>
      <c r="I21" s="681" t="s">
        <v>200</v>
      </c>
      <c r="J21" s="506"/>
      <c r="K21" s="681" t="s">
        <v>201</v>
      </c>
      <c r="L21" s="506"/>
      <c r="M21" s="872" t="e">
        <f>+(3208260)/E15</f>
        <v>#DIV/0!</v>
      </c>
      <c r="N21" s="1118">
        <f>+(3208260)/F15</f>
        <v>206.98451612903227</v>
      </c>
      <c r="O21" s="744" t="e">
        <f>+(N21-M21)/M21</f>
        <v>#DIV/0!</v>
      </c>
      <c r="P21" s="683"/>
    </row>
    <row r="22" spans="1:16" ht="27.75" customHeight="1">
      <c r="A22" s="1125"/>
      <c r="B22" s="1126"/>
      <c r="C22" s="1119"/>
      <c r="D22" s="1119"/>
      <c r="E22" s="1119"/>
      <c r="F22" s="1119"/>
      <c r="G22" s="1119"/>
      <c r="H22" s="1119"/>
      <c r="I22" s="507"/>
      <c r="J22" s="508"/>
      <c r="K22" s="507"/>
      <c r="L22" s="508"/>
      <c r="M22" s="873"/>
      <c r="N22" s="507"/>
      <c r="O22" s="745"/>
      <c r="P22" s="684"/>
    </row>
    <row r="23" spans="1:16" ht="15.75">
      <c r="A23" s="6"/>
      <c r="B23" s="2"/>
      <c r="C23" s="2"/>
      <c r="D23" s="2"/>
      <c r="E23" s="2"/>
      <c r="F23" s="2"/>
      <c r="G23" s="2"/>
      <c r="H23" s="3"/>
      <c r="I23" s="1"/>
      <c r="J23" s="2"/>
      <c r="K23" s="2"/>
      <c r="L23" s="2"/>
      <c r="M23" s="2"/>
      <c r="N23" s="2"/>
      <c r="O23" s="2"/>
      <c r="P23" s="7"/>
    </row>
    <row r="24" spans="1:16" ht="27.75" customHeight="1">
      <c r="A24" s="502" t="s">
        <v>554</v>
      </c>
      <c r="B24" s="506"/>
      <c r="C24" s="502" t="s">
        <v>555</v>
      </c>
      <c r="D24" s="506"/>
      <c r="E24" s="1127"/>
      <c r="F24" s="1129">
        <v>0.16</v>
      </c>
      <c r="G24" s="1130"/>
      <c r="H24" s="898" t="s">
        <v>210</v>
      </c>
      <c r="I24" s="681" t="s">
        <v>202</v>
      </c>
      <c r="J24" s="506"/>
      <c r="K24" s="681" t="s">
        <v>201</v>
      </c>
      <c r="L24" s="506"/>
      <c r="M24" s="872" t="e">
        <f>+(926200)/E18</f>
        <v>#DIV/0!</v>
      </c>
      <c r="N24" s="872">
        <f>+(926200)/F18</f>
        <v>712.4615384615385</v>
      </c>
      <c r="O24" s="744" t="e">
        <f>+(N24-M24)/M24</f>
        <v>#DIV/0!</v>
      </c>
      <c r="P24" s="898" t="s">
        <v>210</v>
      </c>
    </row>
    <row r="25" spans="1:16" ht="27.75" customHeight="1" thickBot="1">
      <c r="A25" s="741"/>
      <c r="B25" s="669"/>
      <c r="C25" s="741"/>
      <c r="D25" s="669"/>
      <c r="E25" s="1128"/>
      <c r="F25" s="392"/>
      <c r="G25" s="1131"/>
      <c r="H25" s="998"/>
      <c r="I25" s="687"/>
      <c r="J25" s="690"/>
      <c r="K25" s="687"/>
      <c r="L25" s="690"/>
      <c r="M25" s="1117"/>
      <c r="N25" s="1117"/>
      <c r="O25" s="831"/>
      <c r="P25" s="955"/>
    </row>
    <row r="26" spans="1:8" ht="12" customHeight="1">
      <c r="A26" s="1132"/>
      <c r="B26" s="837"/>
      <c r="C26" s="1132"/>
      <c r="D26" s="837"/>
      <c r="E26" s="1133"/>
      <c r="F26" s="1120"/>
      <c r="G26" s="1122"/>
      <c r="H26" s="837"/>
    </row>
    <row r="27" spans="1:16" ht="15" customHeight="1">
      <c r="A27" s="837"/>
      <c r="B27" s="837"/>
      <c r="C27" s="837"/>
      <c r="D27" s="837"/>
      <c r="E27" s="1133"/>
      <c r="F27" s="1121"/>
      <c r="G27" s="1122"/>
      <c r="H27" s="837"/>
      <c r="I27" s="502" t="s">
        <v>585</v>
      </c>
      <c r="J27" s="506"/>
      <c r="K27" s="681"/>
      <c r="L27" s="506"/>
      <c r="M27" s="872"/>
      <c r="N27" s="1118"/>
      <c r="O27" s="744"/>
      <c r="P27" s="683"/>
    </row>
    <row r="28" spans="1:16" ht="24" customHeight="1">
      <c r="A28" s="176"/>
      <c r="B28" s="176"/>
      <c r="C28" s="176"/>
      <c r="D28" s="176"/>
      <c r="E28" s="177"/>
      <c r="I28" s="507"/>
      <c r="J28" s="508"/>
      <c r="K28" s="507"/>
      <c r="L28" s="508"/>
      <c r="M28" s="873"/>
      <c r="N28" s="507"/>
      <c r="O28" s="745"/>
      <c r="P28" s="684"/>
    </row>
    <row r="29" spans="1:5" ht="15.75">
      <c r="A29" s="176"/>
      <c r="B29" s="176"/>
      <c r="C29" s="176"/>
      <c r="D29" s="176"/>
      <c r="E29" s="175"/>
    </row>
    <row r="30" spans="1:16" ht="15.75">
      <c r="A30" s="2"/>
      <c r="B30" s="2"/>
      <c r="C30" s="2"/>
      <c r="D30" s="2"/>
      <c r="E30" s="2"/>
      <c r="F30" s="2"/>
      <c r="G30" s="2"/>
      <c r="H30" s="2"/>
      <c r="I30" s="502" t="s">
        <v>586</v>
      </c>
      <c r="J30" s="506"/>
      <c r="K30" s="681"/>
      <c r="L30" s="506"/>
      <c r="M30" s="872"/>
      <c r="N30" s="1118"/>
      <c r="O30" s="744"/>
      <c r="P30" s="683"/>
    </row>
    <row r="31" spans="1:16" ht="15.75">
      <c r="A31" s="4"/>
      <c r="B31" s="4"/>
      <c r="C31" s="4"/>
      <c r="D31" s="4"/>
      <c r="E31" s="4"/>
      <c r="F31" s="4"/>
      <c r="G31" s="4"/>
      <c r="H31" s="4"/>
      <c r="I31" s="507"/>
      <c r="J31" s="508"/>
      <c r="K31" s="507"/>
      <c r="L31" s="508"/>
      <c r="M31" s="873"/>
      <c r="N31" s="507"/>
      <c r="O31" s="745"/>
      <c r="P31" s="684"/>
    </row>
    <row r="33" ht="24" customHeight="1"/>
    <row r="34" ht="36.75" customHeight="1"/>
    <row r="35" ht="7.5" customHeight="1"/>
    <row r="36" ht="30.75" customHeight="1"/>
    <row r="37" ht="33" customHeight="1"/>
  </sheetData>
  <sheetProtection/>
  <mergeCells count="85">
    <mergeCell ref="O27:O28"/>
    <mergeCell ref="P27:P28"/>
    <mergeCell ref="I30:J31"/>
    <mergeCell ref="K30:L31"/>
    <mergeCell ref="M30:M31"/>
    <mergeCell ref="N30:N31"/>
    <mergeCell ref="O30:O31"/>
    <mergeCell ref="P30:P31"/>
    <mergeCell ref="I27:J28"/>
    <mergeCell ref="K27:L28"/>
    <mergeCell ref="A26:B27"/>
    <mergeCell ref="C26:D27"/>
    <mergeCell ref="E26:E27"/>
    <mergeCell ref="A24:B25"/>
    <mergeCell ref="M27:M28"/>
    <mergeCell ref="N27:N28"/>
    <mergeCell ref="H26:H27"/>
    <mergeCell ref="H24:H25"/>
    <mergeCell ref="F26:F27"/>
    <mergeCell ref="G26:G27"/>
    <mergeCell ref="A21:B22"/>
    <mergeCell ref="C21:D22"/>
    <mergeCell ref="E21:E22"/>
    <mergeCell ref="C24:D25"/>
    <mergeCell ref="E24:E25"/>
    <mergeCell ref="F21:F22"/>
    <mergeCell ref="F24:F25"/>
    <mergeCell ref="G24:G25"/>
    <mergeCell ref="O21:O22"/>
    <mergeCell ref="P21:P22"/>
    <mergeCell ref="I24:J25"/>
    <mergeCell ref="K24:L25"/>
    <mergeCell ref="M24:M25"/>
    <mergeCell ref="O24:O25"/>
    <mergeCell ref="P24:P25"/>
    <mergeCell ref="G21:G22"/>
    <mergeCell ref="P18:P19"/>
    <mergeCell ref="I15:J16"/>
    <mergeCell ref="K15:L16"/>
    <mergeCell ref="M15:M16"/>
    <mergeCell ref="N15:N16"/>
    <mergeCell ref="O15:O16"/>
    <mergeCell ref="P15:P16"/>
    <mergeCell ref="I18:J19"/>
    <mergeCell ref="N18:N19"/>
    <mergeCell ref="N24:N25"/>
    <mergeCell ref="I21:J22"/>
    <mergeCell ref="K21:L22"/>
    <mergeCell ref="M21:M22"/>
    <mergeCell ref="N21:N22"/>
    <mergeCell ref="H21:H22"/>
    <mergeCell ref="F18:F19"/>
    <mergeCell ref="G18:G19"/>
    <mergeCell ref="M18:M19"/>
    <mergeCell ref="F15:F16"/>
    <mergeCell ref="G15:G16"/>
    <mergeCell ref="A18:B19"/>
    <mergeCell ref="C18:D19"/>
    <mergeCell ref="E18:E19"/>
    <mergeCell ref="P12:P13"/>
    <mergeCell ref="I12:J13"/>
    <mergeCell ref="H12:H13"/>
    <mergeCell ref="H18:H19"/>
    <mergeCell ref="O18:O19"/>
    <mergeCell ref="K18:L19"/>
    <mergeCell ref="H15:H16"/>
    <mergeCell ref="N12:N13"/>
    <mergeCell ref="O12:O13"/>
    <mergeCell ref="K12:L13"/>
    <mergeCell ref="G12:G13"/>
    <mergeCell ref="A3:B4"/>
    <mergeCell ref="C3:I4"/>
    <mergeCell ref="A5:C6"/>
    <mergeCell ref="D5:F6"/>
    <mergeCell ref="G5:I6"/>
    <mergeCell ref="A1:H1"/>
    <mergeCell ref="M12:M13"/>
    <mergeCell ref="A15:B16"/>
    <mergeCell ref="C15:D16"/>
    <mergeCell ref="E15:E16"/>
    <mergeCell ref="A7:I10"/>
    <mergeCell ref="A12:B13"/>
    <mergeCell ref="C12:D13"/>
    <mergeCell ref="E12:E13"/>
    <mergeCell ref="F12:F13"/>
  </mergeCells>
  <printOptions/>
  <pageMargins left="0.75" right="0.75" top="1" bottom="1" header="0.5" footer="0.5"/>
  <pageSetup orientation="landscape" paperSize="9" scale="5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3">
      <selection activeCell="N29" sqref="N29"/>
    </sheetView>
  </sheetViews>
  <sheetFormatPr defaultColWidth="11.00390625" defaultRowHeight="15.75"/>
  <cols>
    <col min="1" max="1" width="8.50390625" style="0" customWidth="1"/>
    <col min="2" max="2" width="7.00390625" style="0" customWidth="1"/>
    <col min="3" max="3" width="8.875" style="0" customWidth="1"/>
    <col min="4" max="4" width="9.375" style="0" customWidth="1"/>
    <col min="5" max="5" width="11.375" style="0" customWidth="1"/>
    <col min="6" max="6" width="9.625" style="0" customWidth="1"/>
    <col min="7" max="7" width="9.125" style="0" customWidth="1"/>
    <col min="8" max="8" width="14.625" style="0" customWidth="1"/>
    <col min="9" max="9" width="12.50390625" style="0" customWidth="1"/>
    <col min="10" max="15" width="11.00390625" style="0" customWidth="1"/>
    <col min="16" max="16" width="12.375" style="0" customWidth="1"/>
  </cols>
  <sheetData>
    <row r="1" spans="1:8" ht="33.75">
      <c r="A1" s="861" t="s">
        <v>403</v>
      </c>
      <c r="B1" s="861"/>
      <c r="C1" s="861"/>
      <c r="D1" s="861"/>
      <c r="E1" s="861"/>
      <c r="F1" s="861"/>
      <c r="G1" s="861"/>
      <c r="H1" s="861"/>
    </row>
    <row r="2" ht="16.5" thickBot="1"/>
    <row r="3" spans="1:16" ht="15.75">
      <c r="A3" s="940" t="s">
        <v>9</v>
      </c>
      <c r="B3" s="941"/>
      <c r="C3" s="1045" t="s">
        <v>131</v>
      </c>
      <c r="D3" s="1045"/>
      <c r="E3" s="1045"/>
      <c r="F3" s="1045"/>
      <c r="G3" s="1045"/>
      <c r="H3" s="1045"/>
      <c r="I3" s="1046"/>
      <c r="J3" s="26"/>
      <c r="K3" s="26"/>
      <c r="L3" s="26"/>
      <c r="M3" s="26"/>
      <c r="N3" s="26"/>
      <c r="O3" s="26"/>
      <c r="P3" s="28"/>
    </row>
    <row r="4" spans="1:16" ht="12.75" customHeight="1">
      <c r="A4" s="942"/>
      <c r="B4" s="943"/>
      <c r="C4" s="1047"/>
      <c r="D4" s="1047"/>
      <c r="E4" s="1047"/>
      <c r="F4" s="1047"/>
      <c r="G4" s="1047"/>
      <c r="H4" s="1047"/>
      <c r="I4" s="1048"/>
      <c r="J4" s="2"/>
      <c r="K4" s="2"/>
      <c r="L4" s="2"/>
      <c r="M4" s="2"/>
      <c r="N4" s="2"/>
      <c r="O4" s="2"/>
      <c r="P4" s="7"/>
    </row>
    <row r="5" spans="1:16" ht="48" customHeight="1">
      <c r="A5" s="1134" t="s">
        <v>318</v>
      </c>
      <c r="B5" s="1135"/>
      <c r="C5" s="1135"/>
      <c r="D5" s="949" t="s">
        <v>286</v>
      </c>
      <c r="E5" s="949"/>
      <c r="F5" s="949"/>
      <c r="G5" s="949" t="s">
        <v>179</v>
      </c>
      <c r="H5" s="949"/>
      <c r="I5" s="952"/>
      <c r="J5" s="2"/>
      <c r="K5" s="2"/>
      <c r="L5" s="2"/>
      <c r="M5" s="2"/>
      <c r="N5" s="2"/>
      <c r="O5" s="2"/>
      <c r="P5" s="7"/>
    </row>
    <row r="6" spans="1:16" ht="39.75" customHeight="1">
      <c r="A6" s="1136"/>
      <c r="B6" s="1137"/>
      <c r="C6" s="1137"/>
      <c r="D6" s="951"/>
      <c r="E6" s="951"/>
      <c r="F6" s="951"/>
      <c r="G6" s="951"/>
      <c r="H6" s="951"/>
      <c r="I6" s="953"/>
      <c r="J6" s="2"/>
      <c r="K6" s="2"/>
      <c r="L6" s="2"/>
      <c r="M6" s="2"/>
      <c r="N6" s="2"/>
      <c r="O6" s="2"/>
      <c r="P6" s="7"/>
    </row>
    <row r="7" spans="1:16" ht="15.75">
      <c r="A7" s="447" t="s">
        <v>132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5.75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3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.75">
      <c r="A12" s="879" t="s">
        <v>19</v>
      </c>
      <c r="B12" s="871"/>
      <c r="C12" s="871" t="s">
        <v>10</v>
      </c>
      <c r="D12" s="871"/>
      <c r="E12" s="871">
        <v>2013</v>
      </c>
      <c r="F12" s="871">
        <v>2014</v>
      </c>
      <c r="G12" s="871" t="s">
        <v>17</v>
      </c>
      <c r="H12" s="871" t="s">
        <v>18</v>
      </c>
      <c r="I12" s="871" t="s">
        <v>21</v>
      </c>
      <c r="J12" s="871"/>
      <c r="K12" s="871" t="s">
        <v>10</v>
      </c>
      <c r="L12" s="871"/>
      <c r="M12" s="871">
        <v>2013</v>
      </c>
      <c r="N12" s="871">
        <v>2014</v>
      </c>
      <c r="O12" s="871" t="s">
        <v>17</v>
      </c>
      <c r="P12" s="870" t="s">
        <v>18</v>
      </c>
    </row>
    <row r="13" spans="1:16" ht="15.75">
      <c r="A13" s="87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0"/>
    </row>
    <row r="14" spans="1:16" ht="15.75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21.75" customHeight="1">
      <c r="A15" s="678" t="s">
        <v>133</v>
      </c>
      <c r="B15" s="506"/>
      <c r="C15" s="502" t="s">
        <v>367</v>
      </c>
      <c r="D15" s="506"/>
      <c r="E15" s="681">
        <v>2639</v>
      </c>
      <c r="F15" s="681">
        <v>2700</v>
      </c>
      <c r="G15" s="744">
        <f>+(F15-E15)/E15</f>
        <v>0.023114816218264493</v>
      </c>
      <c r="H15" s="907" t="s">
        <v>210</v>
      </c>
      <c r="I15" s="681" t="s">
        <v>140</v>
      </c>
      <c r="J15" s="506"/>
      <c r="K15" s="681" t="s">
        <v>141</v>
      </c>
      <c r="L15" s="506"/>
      <c r="M15" s="1141">
        <f>+(E15+E19)/E31</f>
        <v>313.5</v>
      </c>
      <c r="N15" s="1141">
        <f>+(F15+F19)/F31</f>
        <v>322.22222222222223</v>
      </c>
      <c r="O15" s="744">
        <f>+(N15-M15)/M15</f>
        <v>0.02782208045365942</v>
      </c>
      <c r="P15" s="898" t="s">
        <v>210</v>
      </c>
    </row>
    <row r="16" spans="1:16" ht="27" customHeight="1">
      <c r="A16" s="670"/>
      <c r="B16" s="508"/>
      <c r="C16" s="507"/>
      <c r="D16" s="508"/>
      <c r="E16" s="507"/>
      <c r="F16" s="507"/>
      <c r="G16" s="745"/>
      <c r="H16" s="908"/>
      <c r="I16" s="507"/>
      <c r="J16" s="508"/>
      <c r="K16" s="507"/>
      <c r="L16" s="508"/>
      <c r="M16" s="1142"/>
      <c r="N16" s="1142"/>
      <c r="O16" s="745"/>
      <c r="P16" s="899"/>
    </row>
    <row r="17" spans="1:16" ht="15.75">
      <c r="A17" s="678" t="s">
        <v>138</v>
      </c>
      <c r="B17" s="506"/>
      <c r="C17" s="502" t="s">
        <v>368</v>
      </c>
      <c r="D17" s="506"/>
      <c r="E17" s="681">
        <v>0</v>
      </c>
      <c r="F17" s="681">
        <v>1000</v>
      </c>
      <c r="G17" s="681"/>
      <c r="H17" s="979"/>
      <c r="I17" s="681" t="s">
        <v>142</v>
      </c>
      <c r="J17" s="506"/>
      <c r="K17" s="681" t="s">
        <v>143</v>
      </c>
      <c r="L17" s="506"/>
      <c r="M17" s="1139">
        <f>5000/E31</f>
        <v>277.77777777777777</v>
      </c>
      <c r="N17" s="1139">
        <f>5000/F31</f>
        <v>277.77777777777777</v>
      </c>
      <c r="O17" s="744">
        <f>+(N17-M17)/M17</f>
        <v>0</v>
      </c>
      <c r="P17" s="960"/>
    </row>
    <row r="18" spans="1:16" ht="15.75">
      <c r="A18" s="670"/>
      <c r="B18" s="508"/>
      <c r="C18" s="507"/>
      <c r="D18" s="508"/>
      <c r="E18" s="507"/>
      <c r="F18" s="507"/>
      <c r="G18" s="507"/>
      <c r="H18" s="980"/>
      <c r="I18" s="507"/>
      <c r="J18" s="508"/>
      <c r="K18" s="507"/>
      <c r="L18" s="508"/>
      <c r="M18" s="1140"/>
      <c r="N18" s="1140"/>
      <c r="O18" s="745"/>
      <c r="P18" s="961"/>
    </row>
    <row r="19" spans="1:16" ht="15.75">
      <c r="A19" s="678" t="s">
        <v>135</v>
      </c>
      <c r="B19" s="506"/>
      <c r="C19" s="681" t="s">
        <v>136</v>
      </c>
      <c r="D19" s="506"/>
      <c r="E19" s="681">
        <v>3004</v>
      </c>
      <c r="F19" s="681">
        <v>3100</v>
      </c>
      <c r="G19" s="744">
        <f>+(F19-E19)/E19</f>
        <v>0.03195739014647137</v>
      </c>
      <c r="H19" s="907" t="s">
        <v>210</v>
      </c>
      <c r="I19" s="681" t="s">
        <v>191</v>
      </c>
      <c r="J19" s="506"/>
      <c r="K19" s="681" t="s">
        <v>195</v>
      </c>
      <c r="L19" s="506"/>
      <c r="M19" s="1139">
        <f>37000/E31</f>
        <v>2055.5555555555557</v>
      </c>
      <c r="N19" s="1139">
        <f>30000/F31</f>
        <v>1666.6666666666667</v>
      </c>
      <c r="O19" s="744">
        <f>+(N19-M19)/M19</f>
        <v>-0.1891891891891892</v>
      </c>
      <c r="P19" s="960"/>
    </row>
    <row r="20" spans="1:16" ht="31.5" customHeight="1">
      <c r="A20" s="670"/>
      <c r="B20" s="508"/>
      <c r="C20" s="507"/>
      <c r="D20" s="508"/>
      <c r="E20" s="507"/>
      <c r="F20" s="507"/>
      <c r="G20" s="745"/>
      <c r="H20" s="908"/>
      <c r="I20" s="507"/>
      <c r="J20" s="508"/>
      <c r="K20" s="507"/>
      <c r="L20" s="508"/>
      <c r="M20" s="1140"/>
      <c r="N20" s="1140"/>
      <c r="O20" s="745"/>
      <c r="P20" s="961"/>
    </row>
    <row r="21" spans="1:16" ht="15.75">
      <c r="A21" s="678" t="s">
        <v>192</v>
      </c>
      <c r="B21" s="506"/>
      <c r="C21" s="681" t="s">
        <v>193</v>
      </c>
      <c r="D21" s="506"/>
      <c r="E21" s="681">
        <v>2058</v>
      </c>
      <c r="F21" s="681">
        <v>2100</v>
      </c>
      <c r="G21" s="744">
        <f>+(F21-E21)/E21</f>
        <v>0.02040816326530612</v>
      </c>
      <c r="H21" s="523"/>
      <c r="I21" s="1"/>
      <c r="J21" s="2"/>
      <c r="K21" s="2"/>
      <c r="L21" s="2"/>
      <c r="M21" s="2"/>
      <c r="N21" s="2"/>
      <c r="O21" s="2"/>
      <c r="P21" s="7"/>
    </row>
    <row r="22" spans="1:16" ht="24.75" customHeight="1">
      <c r="A22" s="670"/>
      <c r="B22" s="508"/>
      <c r="C22" s="507"/>
      <c r="D22" s="508"/>
      <c r="E22" s="507"/>
      <c r="F22" s="507"/>
      <c r="G22" s="745"/>
      <c r="H22" s="524"/>
      <c r="I22" s="871" t="s">
        <v>16</v>
      </c>
      <c r="J22" s="871"/>
      <c r="K22" s="871" t="s">
        <v>10</v>
      </c>
      <c r="L22" s="871"/>
      <c r="M22" s="871">
        <v>2013</v>
      </c>
      <c r="N22" s="871">
        <v>2014</v>
      </c>
      <c r="O22" s="871" t="s">
        <v>17</v>
      </c>
      <c r="P22" s="870" t="s">
        <v>18</v>
      </c>
    </row>
    <row r="23" spans="1:16" ht="15.75">
      <c r="A23" s="6"/>
      <c r="B23" s="2"/>
      <c r="C23" s="2"/>
      <c r="D23" s="2"/>
      <c r="E23" s="2"/>
      <c r="F23" s="2"/>
      <c r="G23" s="2"/>
      <c r="H23" s="3"/>
      <c r="I23" s="871"/>
      <c r="J23" s="871"/>
      <c r="K23" s="871"/>
      <c r="L23" s="871"/>
      <c r="M23" s="871"/>
      <c r="N23" s="871"/>
      <c r="O23" s="871"/>
      <c r="P23" s="870"/>
    </row>
    <row r="24" spans="1:16" ht="15.75">
      <c r="A24" s="879" t="s">
        <v>20</v>
      </c>
      <c r="B24" s="871"/>
      <c r="C24" s="871" t="s">
        <v>10</v>
      </c>
      <c r="D24" s="871"/>
      <c r="E24" s="871">
        <v>2013</v>
      </c>
      <c r="F24" s="871">
        <v>2014</v>
      </c>
      <c r="G24" s="871" t="s">
        <v>17</v>
      </c>
      <c r="H24" s="871" t="s">
        <v>18</v>
      </c>
      <c r="I24" s="1"/>
      <c r="J24" s="2"/>
      <c r="K24" s="2"/>
      <c r="L24" s="2"/>
      <c r="M24" s="2"/>
      <c r="N24" s="2"/>
      <c r="O24" s="2"/>
      <c r="P24" s="7"/>
    </row>
    <row r="25" spans="1:16" ht="15.75">
      <c r="A25" s="879"/>
      <c r="B25" s="871"/>
      <c r="C25" s="871"/>
      <c r="D25" s="871"/>
      <c r="E25" s="871"/>
      <c r="F25" s="871"/>
      <c r="G25" s="871"/>
      <c r="H25" s="871"/>
      <c r="I25" s="681" t="s">
        <v>146</v>
      </c>
      <c r="J25" s="506"/>
      <c r="K25" s="681" t="s">
        <v>147</v>
      </c>
      <c r="L25" s="506"/>
      <c r="M25" s="681">
        <v>20</v>
      </c>
      <c r="N25" s="681">
        <v>15</v>
      </c>
      <c r="O25" s="744">
        <f>+(N25-M25)/M25</f>
        <v>-0.25</v>
      </c>
      <c r="P25" s="898" t="s">
        <v>210</v>
      </c>
    </row>
    <row r="26" spans="1:16" ht="12.75" customHeight="1">
      <c r="A26" s="6"/>
      <c r="B26" s="2"/>
      <c r="C26" s="2"/>
      <c r="D26" s="2"/>
      <c r="E26" s="2"/>
      <c r="F26" s="2"/>
      <c r="G26" s="2"/>
      <c r="H26" s="3"/>
      <c r="I26" s="507"/>
      <c r="J26" s="508"/>
      <c r="K26" s="507"/>
      <c r="L26" s="508"/>
      <c r="M26" s="507"/>
      <c r="N26" s="507"/>
      <c r="O26" s="745"/>
      <c r="P26" s="899"/>
    </row>
    <row r="27" spans="1:16" ht="15.75">
      <c r="A27" s="678" t="s">
        <v>40</v>
      </c>
      <c r="B27" s="506"/>
      <c r="C27" s="681" t="s">
        <v>137</v>
      </c>
      <c r="D27" s="506"/>
      <c r="E27" s="681">
        <v>4</v>
      </c>
      <c r="F27" s="681">
        <v>4</v>
      </c>
      <c r="G27" s="744">
        <f>+(F27-E27)/E27</f>
        <v>0</v>
      </c>
      <c r="H27" s="979"/>
      <c r="I27" s="2"/>
      <c r="J27" s="2"/>
      <c r="K27" s="2"/>
      <c r="L27" s="2"/>
      <c r="M27" s="2"/>
      <c r="N27" s="2"/>
      <c r="O27" s="2"/>
      <c r="P27" s="7"/>
    </row>
    <row r="28" spans="1:16" ht="27.75" customHeight="1">
      <c r="A28" s="670"/>
      <c r="B28" s="508"/>
      <c r="C28" s="507"/>
      <c r="D28" s="508"/>
      <c r="E28" s="507"/>
      <c r="F28" s="507"/>
      <c r="G28" s="745"/>
      <c r="H28" s="980"/>
      <c r="I28" s="2"/>
      <c r="J28" s="2"/>
      <c r="K28" s="2"/>
      <c r="L28" s="2"/>
      <c r="M28" s="2"/>
      <c r="N28" s="2"/>
      <c r="O28" s="2"/>
      <c r="P28" s="7"/>
    </row>
    <row r="29" spans="1:16" ht="15.75">
      <c r="A29" s="678" t="s">
        <v>38</v>
      </c>
      <c r="B29" s="506"/>
      <c r="C29" s="681" t="s">
        <v>190</v>
      </c>
      <c r="D29" s="506"/>
      <c r="E29" s="681">
        <v>1</v>
      </c>
      <c r="F29" s="681">
        <v>1</v>
      </c>
      <c r="G29" s="744">
        <f>+(F29-E29)/E29</f>
        <v>0</v>
      </c>
      <c r="H29" s="907" t="s">
        <v>210</v>
      </c>
      <c r="I29" s="2"/>
      <c r="J29" s="2"/>
      <c r="K29" s="2"/>
      <c r="L29" s="2"/>
      <c r="M29" s="2"/>
      <c r="N29" s="2"/>
      <c r="O29" s="2"/>
      <c r="P29" s="7"/>
    </row>
    <row r="30" spans="1:16" ht="33" customHeight="1">
      <c r="A30" s="670"/>
      <c r="B30" s="508"/>
      <c r="C30" s="507"/>
      <c r="D30" s="508"/>
      <c r="E30" s="507"/>
      <c r="F30" s="507"/>
      <c r="G30" s="745"/>
      <c r="H30" s="908"/>
      <c r="I30" s="2"/>
      <c r="J30" s="2"/>
      <c r="K30" s="2"/>
      <c r="L30" s="2"/>
      <c r="M30" s="2"/>
      <c r="N30" s="2"/>
      <c r="O30" s="2"/>
      <c r="P30" s="7"/>
    </row>
    <row r="31" spans="1:16" ht="21.75" customHeight="1">
      <c r="A31" s="678" t="s">
        <v>139</v>
      </c>
      <c r="B31" s="506"/>
      <c r="C31" s="681" t="s">
        <v>194</v>
      </c>
      <c r="D31" s="506"/>
      <c r="E31" s="681">
        <v>18</v>
      </c>
      <c r="F31" s="681">
        <v>18</v>
      </c>
      <c r="G31" s="744">
        <f>+(F31-E31)/E31</f>
        <v>0</v>
      </c>
      <c r="H31" s="979"/>
      <c r="I31" s="2"/>
      <c r="J31" s="2"/>
      <c r="K31" s="2"/>
      <c r="L31" s="2"/>
      <c r="M31" s="2"/>
      <c r="N31" s="2"/>
      <c r="O31" s="2"/>
      <c r="P31" s="7"/>
    </row>
    <row r="32" spans="1:16" ht="25.5" customHeight="1" thickBot="1">
      <c r="A32" s="689"/>
      <c r="B32" s="690"/>
      <c r="C32" s="687"/>
      <c r="D32" s="690"/>
      <c r="E32" s="687"/>
      <c r="F32" s="687"/>
      <c r="G32" s="831"/>
      <c r="H32" s="1138"/>
      <c r="I32" s="30"/>
      <c r="J32" s="30"/>
      <c r="K32" s="30"/>
      <c r="L32" s="30"/>
      <c r="M32" s="30"/>
      <c r="N32" s="30"/>
      <c r="O32" s="30"/>
      <c r="P32" s="32"/>
    </row>
    <row r="33" spans="1:8" ht="15.75">
      <c r="A33" s="1"/>
      <c r="B33" s="2"/>
      <c r="C33" s="2"/>
      <c r="D33" s="2"/>
      <c r="E33" s="2"/>
      <c r="F33" s="2"/>
      <c r="G33" s="2"/>
      <c r="H33" s="26"/>
    </row>
    <row r="38" ht="33.75" customHeight="1"/>
    <row r="40" ht="30" customHeight="1"/>
    <row r="42" ht="30" customHeight="1"/>
    <row r="47" ht="28.5" customHeight="1"/>
  </sheetData>
  <sheetProtection/>
  <mergeCells count="97">
    <mergeCell ref="A1:H1"/>
    <mergeCell ref="C21:D22"/>
    <mergeCell ref="E21:E22"/>
    <mergeCell ref="F21:F22"/>
    <mergeCell ref="G15:G16"/>
    <mergeCell ref="A21:B22"/>
    <mergeCell ref="C12:D13"/>
    <mergeCell ref="E12:E13"/>
    <mergeCell ref="F17:F18"/>
    <mergeCell ref="G17:G18"/>
    <mergeCell ref="N19:N20"/>
    <mergeCell ref="I22:J23"/>
    <mergeCell ref="N22:N23"/>
    <mergeCell ref="H21:H22"/>
    <mergeCell ref="I19:J20"/>
    <mergeCell ref="K19:L20"/>
    <mergeCell ref="M19:M20"/>
    <mergeCell ref="H19:H20"/>
    <mergeCell ref="K22:L23"/>
    <mergeCell ref="M22:M23"/>
    <mergeCell ref="N12:N13"/>
    <mergeCell ref="O12:O13"/>
    <mergeCell ref="P17:P18"/>
    <mergeCell ref="N17:N18"/>
    <mergeCell ref="N15:N16"/>
    <mergeCell ref="O15:O16"/>
    <mergeCell ref="P15:P16"/>
    <mergeCell ref="O17:O18"/>
    <mergeCell ref="P12:P13"/>
    <mergeCell ref="H15:H16"/>
    <mergeCell ref="I15:J16"/>
    <mergeCell ref="K15:L16"/>
    <mergeCell ref="M15:M16"/>
    <mergeCell ref="P25:P26"/>
    <mergeCell ref="O22:O23"/>
    <mergeCell ref="P22:P23"/>
    <mergeCell ref="O19:O20"/>
    <mergeCell ref="O25:O26"/>
    <mergeCell ref="P19:P20"/>
    <mergeCell ref="K17:L18"/>
    <mergeCell ref="M17:M18"/>
    <mergeCell ref="I17:J18"/>
    <mergeCell ref="I25:J26"/>
    <mergeCell ref="K25:L26"/>
    <mergeCell ref="M25:M26"/>
    <mergeCell ref="C29:D30"/>
    <mergeCell ref="E29:E30"/>
    <mergeCell ref="F29:F30"/>
    <mergeCell ref="G29:G30"/>
    <mergeCell ref="H29:H30"/>
    <mergeCell ref="H27:H28"/>
    <mergeCell ref="K12:L13"/>
    <mergeCell ref="M12:M13"/>
    <mergeCell ref="N25:N26"/>
    <mergeCell ref="A24:B25"/>
    <mergeCell ref="C24:D25"/>
    <mergeCell ref="E24:E25"/>
    <mergeCell ref="A17:B18"/>
    <mergeCell ref="F12:F13"/>
    <mergeCell ref="G12:G13"/>
    <mergeCell ref="H12:H13"/>
    <mergeCell ref="H31:H32"/>
    <mergeCell ref="H24:H25"/>
    <mergeCell ref="H17:H18"/>
    <mergeCell ref="A15:B16"/>
    <mergeCell ref="C15:D16"/>
    <mergeCell ref="E15:E16"/>
    <mergeCell ref="F15:F16"/>
    <mergeCell ref="C27:D28"/>
    <mergeCell ref="E27:E28"/>
    <mergeCell ref="F27:F28"/>
    <mergeCell ref="A31:B32"/>
    <mergeCell ref="C31:D32"/>
    <mergeCell ref="E31:E32"/>
    <mergeCell ref="C17:D18"/>
    <mergeCell ref="E17:E18"/>
    <mergeCell ref="A19:B20"/>
    <mergeCell ref="C19:D20"/>
    <mergeCell ref="E19:E20"/>
    <mergeCell ref="A27:B28"/>
    <mergeCell ref="A29:B30"/>
    <mergeCell ref="G31:G32"/>
    <mergeCell ref="F19:F20"/>
    <mergeCell ref="G19:G20"/>
    <mergeCell ref="F31:F32"/>
    <mergeCell ref="F24:F25"/>
    <mergeCell ref="G24:G25"/>
    <mergeCell ref="G27:G28"/>
    <mergeCell ref="G21:G22"/>
    <mergeCell ref="A7:I10"/>
    <mergeCell ref="A12:B13"/>
    <mergeCell ref="A3:B4"/>
    <mergeCell ref="C3:I4"/>
    <mergeCell ref="A5:C6"/>
    <mergeCell ref="D5:F6"/>
    <mergeCell ref="G5:I6"/>
    <mergeCell ref="I12:J13"/>
  </mergeCells>
  <printOptions/>
  <pageMargins left="0.75" right="0.75" top="1" bottom="1" header="0.5" footer="0.5"/>
  <pageSetup orientation="landscape" paperSize="9" scale="7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3">
      <selection activeCell="I29" sqref="I29"/>
    </sheetView>
  </sheetViews>
  <sheetFormatPr defaultColWidth="9.00390625" defaultRowHeight="15.75"/>
  <cols>
    <col min="1" max="2" width="7.00390625" style="0" customWidth="1"/>
    <col min="3" max="3" width="6.25390625" style="0" customWidth="1"/>
    <col min="4" max="4" width="6.00390625" style="0" customWidth="1"/>
    <col min="5" max="5" width="7.00390625" style="0" customWidth="1"/>
    <col min="6" max="6" width="8.00390625" style="0" customWidth="1"/>
    <col min="7" max="7" width="7.25390625" style="0" customWidth="1"/>
    <col min="8" max="8" width="8.50390625" style="0" customWidth="1"/>
    <col min="9" max="9" width="6.00390625" style="0" customWidth="1"/>
    <col min="10" max="10" width="7.25390625" style="0" customWidth="1"/>
    <col min="11" max="11" width="7.375" style="0" customWidth="1"/>
    <col min="12" max="12" width="6.625" style="0" customWidth="1"/>
    <col min="13" max="13" width="6.875" style="0" customWidth="1"/>
    <col min="14" max="14" width="8.875" style="0" customWidth="1"/>
    <col min="15" max="16" width="7.625" style="0" customWidth="1"/>
  </cols>
  <sheetData>
    <row r="1" spans="1:10" ht="33.75">
      <c r="A1" s="861" t="s">
        <v>403</v>
      </c>
      <c r="B1" s="861"/>
      <c r="C1" s="861"/>
      <c r="D1" s="861"/>
      <c r="E1" s="861"/>
      <c r="F1" s="861"/>
      <c r="G1" s="861"/>
      <c r="H1" s="861"/>
      <c r="J1" s="2"/>
    </row>
    <row r="2" ht="16.5" thickBot="1"/>
    <row r="3" spans="1:16" ht="15.75">
      <c r="A3" s="940" t="s">
        <v>9</v>
      </c>
      <c r="B3" s="941"/>
      <c r="C3" s="1045" t="s">
        <v>451</v>
      </c>
      <c r="D3" s="1045"/>
      <c r="E3" s="1045"/>
      <c r="F3" s="1045"/>
      <c r="G3" s="1045"/>
      <c r="H3" s="1045"/>
      <c r="I3" s="1046"/>
      <c r="J3" s="26"/>
      <c r="K3" s="26"/>
      <c r="L3" s="26"/>
      <c r="M3" s="26"/>
      <c r="N3" s="26"/>
      <c r="O3" s="26"/>
      <c r="P3" s="28"/>
    </row>
    <row r="4" spans="1:16" ht="15.75">
      <c r="A4" s="942"/>
      <c r="B4" s="943"/>
      <c r="C4" s="1047"/>
      <c r="D4" s="1047"/>
      <c r="E4" s="1047"/>
      <c r="F4" s="1047"/>
      <c r="G4" s="1047"/>
      <c r="H4" s="1047"/>
      <c r="I4" s="1048"/>
      <c r="J4" s="2"/>
      <c r="K4" s="2"/>
      <c r="L4" s="2"/>
      <c r="M4" s="2"/>
      <c r="N4" s="2"/>
      <c r="O4" s="2"/>
      <c r="P4" s="7"/>
    </row>
    <row r="5" spans="1:16" ht="15.75">
      <c r="A5" s="948" t="s">
        <v>453</v>
      </c>
      <c r="B5" s="949"/>
      <c r="C5" s="949"/>
      <c r="D5" s="949" t="s">
        <v>286</v>
      </c>
      <c r="E5" s="949"/>
      <c r="F5" s="949"/>
      <c r="G5" s="949" t="s">
        <v>423</v>
      </c>
      <c r="H5" s="949"/>
      <c r="I5" s="952"/>
      <c r="J5" s="2"/>
      <c r="K5" s="2"/>
      <c r="L5" s="2"/>
      <c r="M5" s="2"/>
      <c r="N5" s="2"/>
      <c r="O5" s="2"/>
      <c r="P5" s="7"/>
    </row>
    <row r="6" spans="1:16" ht="15.75">
      <c r="A6" s="950"/>
      <c r="B6" s="951"/>
      <c r="C6" s="951"/>
      <c r="D6" s="951"/>
      <c r="E6" s="951"/>
      <c r="F6" s="951"/>
      <c r="G6" s="951"/>
      <c r="H6" s="951"/>
      <c r="I6" s="953"/>
      <c r="J6" s="2"/>
      <c r="K6" s="2"/>
      <c r="L6" s="2"/>
      <c r="M6" s="2"/>
      <c r="N6" s="2"/>
      <c r="O6" s="2"/>
      <c r="P6" s="7"/>
    </row>
    <row r="7" spans="1:16" ht="15.75">
      <c r="A7" s="447" t="s">
        <v>452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0.5" customHeight="1">
      <c r="A9" s="450"/>
      <c r="B9" s="451"/>
      <c r="C9" s="451"/>
      <c r="D9" s="451"/>
      <c r="E9" s="451"/>
      <c r="F9" s="451"/>
      <c r="G9" s="451"/>
      <c r="H9" s="451"/>
      <c r="I9" s="853"/>
      <c r="J9" s="2"/>
      <c r="K9" s="2"/>
      <c r="L9" s="2"/>
      <c r="M9" s="2"/>
      <c r="N9" s="2"/>
      <c r="O9" s="2"/>
      <c r="P9" s="7"/>
    </row>
    <row r="10" spans="1:16" ht="12" customHeight="1">
      <c r="A10" s="453"/>
      <c r="B10" s="454"/>
      <c r="C10" s="454"/>
      <c r="D10" s="454"/>
      <c r="E10" s="454"/>
      <c r="F10" s="454"/>
      <c r="G10" s="454"/>
      <c r="H10" s="454"/>
      <c r="I10" s="854"/>
      <c r="J10" s="2"/>
      <c r="K10" s="2"/>
      <c r="L10" s="2"/>
      <c r="M10" s="2"/>
      <c r="N10" s="2"/>
      <c r="O10" s="2"/>
      <c r="P10" s="7"/>
    </row>
    <row r="11" spans="1:16" ht="13.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1:16" ht="15.75">
      <c r="A12" s="879" t="s">
        <v>19</v>
      </c>
      <c r="B12" s="871"/>
      <c r="C12" s="871" t="s">
        <v>10</v>
      </c>
      <c r="D12" s="871"/>
      <c r="E12" s="871">
        <v>2014</v>
      </c>
      <c r="F12" s="871">
        <v>2015</v>
      </c>
      <c r="G12" s="871" t="s">
        <v>17</v>
      </c>
      <c r="H12" s="871" t="s">
        <v>18</v>
      </c>
      <c r="I12" s="871" t="s">
        <v>538</v>
      </c>
      <c r="J12" s="871"/>
      <c r="K12" s="871" t="s">
        <v>10</v>
      </c>
      <c r="L12" s="871"/>
      <c r="M12" s="871">
        <v>2014</v>
      </c>
      <c r="N12" s="871">
        <v>2015</v>
      </c>
      <c r="O12" s="871" t="s">
        <v>17</v>
      </c>
      <c r="P12" s="870" t="s">
        <v>18</v>
      </c>
    </row>
    <row r="13" spans="1:16" ht="15.75">
      <c r="A13" s="87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0"/>
    </row>
    <row r="14" spans="1:16" ht="9" customHeight="1">
      <c r="A14" s="6"/>
      <c r="B14" s="2"/>
      <c r="C14" s="2"/>
      <c r="D14" s="2"/>
      <c r="E14" s="2"/>
      <c r="F14" s="2"/>
      <c r="G14" s="2"/>
      <c r="H14" s="3"/>
      <c r="I14" s="1"/>
      <c r="J14" s="2"/>
      <c r="K14" s="2"/>
      <c r="L14" s="2"/>
      <c r="M14" s="2"/>
      <c r="N14" s="2"/>
      <c r="O14" s="2"/>
      <c r="P14" s="7"/>
    </row>
    <row r="15" spans="1:16" ht="20.25" customHeight="1">
      <c r="A15" s="667" t="s">
        <v>539</v>
      </c>
      <c r="B15" s="506"/>
      <c r="C15" s="502" t="s">
        <v>541</v>
      </c>
      <c r="D15" s="506"/>
      <c r="E15" s="681">
        <v>160</v>
      </c>
      <c r="F15" s="681">
        <v>200</v>
      </c>
      <c r="G15" s="681"/>
      <c r="H15" s="523"/>
      <c r="I15" s="681" t="s">
        <v>92</v>
      </c>
      <c r="J15" s="506"/>
      <c r="K15" s="502" t="s">
        <v>545</v>
      </c>
      <c r="L15" s="506"/>
      <c r="M15" s="919">
        <f>24/36</f>
        <v>0.6666666666666666</v>
      </c>
      <c r="N15" s="864">
        <f>13/26</f>
        <v>0.5</v>
      </c>
      <c r="O15" s="681"/>
      <c r="P15" s="898" t="s">
        <v>210</v>
      </c>
    </row>
    <row r="16" spans="1:16" ht="20.25" customHeight="1" thickBot="1">
      <c r="A16" s="670"/>
      <c r="B16" s="508"/>
      <c r="C16" s="507"/>
      <c r="D16" s="508"/>
      <c r="E16" s="507"/>
      <c r="F16" s="507"/>
      <c r="G16" s="507"/>
      <c r="H16" s="524"/>
      <c r="I16" s="507"/>
      <c r="J16" s="508"/>
      <c r="K16" s="741"/>
      <c r="L16" s="669"/>
      <c r="M16" s="1150"/>
      <c r="N16" s="1150"/>
      <c r="O16" s="741"/>
      <c r="P16" s="899"/>
    </row>
    <row r="17" spans="1:16" ht="30.75" customHeight="1" thickBot="1">
      <c r="A17" s="6"/>
      <c r="B17" s="2"/>
      <c r="C17" s="2"/>
      <c r="D17" s="2"/>
      <c r="E17" s="2"/>
      <c r="F17" s="2"/>
      <c r="G17" s="2"/>
      <c r="H17" s="3"/>
      <c r="I17" s="1159" t="s">
        <v>92</v>
      </c>
      <c r="J17" s="1160"/>
      <c r="K17" s="1161" t="s">
        <v>546</v>
      </c>
      <c r="L17" s="1162"/>
      <c r="M17" s="178"/>
      <c r="N17" s="178"/>
      <c r="O17" s="178"/>
      <c r="P17" s="179"/>
    </row>
    <row r="18" spans="1:16" ht="15.75">
      <c r="A18" s="667" t="s">
        <v>540</v>
      </c>
      <c r="B18" s="506"/>
      <c r="C18" s="502" t="s">
        <v>542</v>
      </c>
      <c r="D18" s="506"/>
      <c r="E18" s="1029">
        <v>50</v>
      </c>
      <c r="F18" s="1029">
        <v>40</v>
      </c>
      <c r="G18" s="744">
        <f>+(F18-E18)/E18</f>
        <v>-0.2</v>
      </c>
      <c r="H18" s="523"/>
      <c r="I18" s="871" t="s">
        <v>16</v>
      </c>
      <c r="J18" s="871"/>
      <c r="K18" s="969" t="s">
        <v>10</v>
      </c>
      <c r="L18" s="969"/>
      <c r="M18" s="969">
        <v>2014</v>
      </c>
      <c r="N18" s="1147">
        <v>2015</v>
      </c>
      <c r="O18" s="969" t="s">
        <v>17</v>
      </c>
      <c r="P18" s="1148" t="s">
        <v>18</v>
      </c>
    </row>
    <row r="19" spans="1:16" ht="15.75">
      <c r="A19" s="670"/>
      <c r="B19" s="508"/>
      <c r="C19" s="507"/>
      <c r="D19" s="508"/>
      <c r="E19" s="507"/>
      <c r="F19" s="507"/>
      <c r="G19" s="745"/>
      <c r="H19" s="524"/>
      <c r="I19" s="871"/>
      <c r="J19" s="871"/>
      <c r="K19" s="871"/>
      <c r="L19" s="871"/>
      <c r="M19" s="871"/>
      <c r="N19" s="859"/>
      <c r="O19" s="871"/>
      <c r="P19" s="1149"/>
    </row>
    <row r="20" spans="1:16" ht="13.5" customHeight="1">
      <c r="A20" s="6"/>
      <c r="B20" s="2"/>
      <c r="C20" s="2"/>
      <c r="D20" s="2"/>
      <c r="E20" s="2"/>
      <c r="F20" s="2"/>
      <c r="G20" s="2"/>
      <c r="H20" s="3"/>
      <c r="I20" s="1"/>
      <c r="J20" s="2"/>
      <c r="K20" s="2"/>
      <c r="L20" s="2"/>
      <c r="M20" s="2"/>
      <c r="N20" s="2"/>
      <c r="O20" s="2"/>
      <c r="P20" s="7"/>
    </row>
    <row r="21" spans="1:16" ht="15.75">
      <c r="A21" s="1143" t="s">
        <v>20</v>
      </c>
      <c r="B21" s="1144"/>
      <c r="C21" s="1145" t="s">
        <v>10</v>
      </c>
      <c r="D21" s="1144"/>
      <c r="E21" s="1146">
        <v>2014</v>
      </c>
      <c r="F21" s="1146">
        <v>2015</v>
      </c>
      <c r="G21" s="1146" t="s">
        <v>17</v>
      </c>
      <c r="H21" s="1146" t="s">
        <v>18</v>
      </c>
      <c r="I21" s="502" t="s">
        <v>537</v>
      </c>
      <c r="J21" s="506"/>
      <c r="K21" s="681" t="s">
        <v>201</v>
      </c>
      <c r="L21" s="506"/>
      <c r="M21" s="872"/>
      <c r="N21" s="1118"/>
      <c r="O21" s="744" t="e">
        <f>+(N21-M21)/M21</f>
        <v>#DIV/0!</v>
      </c>
      <c r="P21" s="683"/>
    </row>
    <row r="22" spans="1:16" ht="15.75">
      <c r="A22" s="1143"/>
      <c r="B22" s="1144"/>
      <c r="C22" s="1145"/>
      <c r="D22" s="1144"/>
      <c r="E22" s="1146"/>
      <c r="F22" s="1146"/>
      <c r="G22" s="1146"/>
      <c r="H22" s="1146"/>
      <c r="I22" s="507"/>
      <c r="J22" s="508"/>
      <c r="K22" s="507"/>
      <c r="L22" s="508"/>
      <c r="M22" s="873"/>
      <c r="N22" s="507"/>
      <c r="O22" s="745"/>
      <c r="P22" s="684"/>
    </row>
    <row r="23" spans="1:16" ht="12.75" customHeight="1">
      <c r="A23" s="6"/>
      <c r="B23" s="2"/>
      <c r="C23" s="2"/>
      <c r="D23" s="2"/>
      <c r="E23" s="2"/>
      <c r="F23" s="2"/>
      <c r="G23" s="2"/>
      <c r="H23" s="3"/>
      <c r="I23" s="1"/>
      <c r="J23" s="2"/>
      <c r="K23" s="2"/>
      <c r="L23" s="2"/>
      <c r="M23" s="2"/>
      <c r="N23" s="2"/>
      <c r="O23" s="2"/>
      <c r="P23" s="7"/>
    </row>
    <row r="24" spans="1:16" ht="15.75">
      <c r="A24" s="515" t="s">
        <v>536</v>
      </c>
      <c r="B24" s="516"/>
      <c r="C24" s="519" t="s">
        <v>543</v>
      </c>
      <c r="D24" s="520"/>
      <c r="E24" s="1155">
        <v>1</v>
      </c>
      <c r="F24" s="1155">
        <v>1</v>
      </c>
      <c r="G24" s="1157"/>
      <c r="H24" s="1157"/>
      <c r="I24" s="1163" t="s">
        <v>359</v>
      </c>
      <c r="J24" s="506"/>
      <c r="K24" s="502" t="s">
        <v>359</v>
      </c>
      <c r="L24" s="506"/>
      <c r="M24" s="872"/>
      <c r="N24" s="872">
        <v>700</v>
      </c>
      <c r="O24" s="744" t="e">
        <f>+(N24-M24)/M24</f>
        <v>#DIV/0!</v>
      </c>
      <c r="P24" s="898" t="s">
        <v>210</v>
      </c>
    </row>
    <row r="25" spans="1:16" ht="22.5" customHeight="1" thickBot="1">
      <c r="A25" s="1151"/>
      <c r="B25" s="1152"/>
      <c r="C25" s="1153"/>
      <c r="D25" s="1154"/>
      <c r="E25" s="1156"/>
      <c r="F25" s="1156"/>
      <c r="G25" s="1158"/>
      <c r="H25" s="1158"/>
      <c r="I25" s="1164"/>
      <c r="J25" s="690"/>
      <c r="K25" s="687"/>
      <c r="L25" s="690"/>
      <c r="M25" s="1117"/>
      <c r="N25" s="1117"/>
      <c r="O25" s="831"/>
      <c r="P25" s="955"/>
    </row>
    <row r="26" spans="1:4" ht="15.75">
      <c r="A26" s="170"/>
      <c r="B26" s="170"/>
      <c r="C26" s="171"/>
      <c r="D26" s="171"/>
    </row>
    <row r="27" spans="1:4" ht="15.75">
      <c r="A27" s="170"/>
      <c r="B27" s="172"/>
      <c r="C27" s="171"/>
      <c r="D27" s="171"/>
    </row>
  </sheetData>
  <sheetProtection/>
  <mergeCells count="69">
    <mergeCell ref="I24:J25"/>
    <mergeCell ref="I17:J17"/>
    <mergeCell ref="K17:L17"/>
    <mergeCell ref="K18:L19"/>
    <mergeCell ref="G21:G22"/>
    <mergeCell ref="H21:H22"/>
    <mergeCell ref="I21:J22"/>
    <mergeCell ref="K21:L22"/>
    <mergeCell ref="A24:B25"/>
    <mergeCell ref="C24:D25"/>
    <mergeCell ref="E24:E25"/>
    <mergeCell ref="F24:F25"/>
    <mergeCell ref="G24:G25"/>
    <mergeCell ref="H24:H25"/>
    <mergeCell ref="H12:H13"/>
    <mergeCell ref="I12:J13"/>
    <mergeCell ref="A1:H1"/>
    <mergeCell ref="A3:B4"/>
    <mergeCell ref="C3:I4"/>
    <mergeCell ref="A5:C6"/>
    <mergeCell ref="D5:F6"/>
    <mergeCell ref="G5:I6"/>
    <mergeCell ref="K12:L13"/>
    <mergeCell ref="M12:M13"/>
    <mergeCell ref="N12:N13"/>
    <mergeCell ref="O12:O13"/>
    <mergeCell ref="A7:I10"/>
    <mergeCell ref="A12:B13"/>
    <mergeCell ref="C12:D13"/>
    <mergeCell ref="E12:E13"/>
    <mergeCell ref="F12:F13"/>
    <mergeCell ref="G12:G13"/>
    <mergeCell ref="P12:P13"/>
    <mergeCell ref="A15:B16"/>
    <mergeCell ref="C15:D16"/>
    <mergeCell ref="E15:E16"/>
    <mergeCell ref="F15:F16"/>
    <mergeCell ref="G15:G16"/>
    <mergeCell ref="H15:H16"/>
    <mergeCell ref="I15:J16"/>
    <mergeCell ref="K15:L16"/>
    <mergeCell ref="M15:M16"/>
    <mergeCell ref="O18:O19"/>
    <mergeCell ref="P18:P19"/>
    <mergeCell ref="N15:N16"/>
    <mergeCell ref="O15:O16"/>
    <mergeCell ref="P15:P16"/>
    <mergeCell ref="A18:B19"/>
    <mergeCell ref="C18:D19"/>
    <mergeCell ref="E18:E19"/>
    <mergeCell ref="F18:F19"/>
    <mergeCell ref="G18:G19"/>
    <mergeCell ref="A21:B22"/>
    <mergeCell ref="C21:D22"/>
    <mergeCell ref="E21:E22"/>
    <mergeCell ref="F21:F22"/>
    <mergeCell ref="M18:M19"/>
    <mergeCell ref="N18:N19"/>
    <mergeCell ref="H18:H19"/>
    <mergeCell ref="I18:J19"/>
    <mergeCell ref="P24:P25"/>
    <mergeCell ref="K24:L25"/>
    <mergeCell ref="M24:M25"/>
    <mergeCell ref="N24:N25"/>
    <mergeCell ref="O24:O25"/>
    <mergeCell ref="M21:M22"/>
    <mergeCell ref="N21:N22"/>
    <mergeCell ref="O21:O22"/>
    <mergeCell ref="P21:P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7">
      <selection activeCell="A29" sqref="A29"/>
    </sheetView>
  </sheetViews>
  <sheetFormatPr defaultColWidth="9.00390625" defaultRowHeight="15.75"/>
  <cols>
    <col min="1" max="1" width="5.875" style="0" customWidth="1"/>
    <col min="2" max="2" width="6.375" style="0" customWidth="1"/>
    <col min="3" max="3" width="7.125" style="0" customWidth="1"/>
    <col min="4" max="4" width="5.25390625" style="0" customWidth="1"/>
    <col min="5" max="5" width="8.875" style="0" customWidth="1"/>
    <col min="6" max="6" width="6.75390625" style="0" customWidth="1"/>
    <col min="7" max="7" width="8.00390625" style="0" customWidth="1"/>
    <col min="8" max="8" width="7.75390625" style="0" customWidth="1"/>
    <col min="9" max="9" width="6.625" style="0" customWidth="1"/>
    <col min="10" max="10" width="5.75390625" style="0" customWidth="1"/>
    <col min="11" max="11" width="7.00390625" style="0" customWidth="1"/>
    <col min="12" max="12" width="6.25390625" style="0" customWidth="1"/>
    <col min="13" max="13" width="8.75390625" style="0" customWidth="1"/>
    <col min="14" max="14" width="7.50390625" style="0" customWidth="1"/>
    <col min="15" max="15" width="7.375" style="0" customWidth="1"/>
    <col min="16" max="16" width="7.125" style="0" customWidth="1"/>
  </cols>
  <sheetData>
    <row r="1" spans="1:8" ht="31.5">
      <c r="A1" s="1180" t="s">
        <v>402</v>
      </c>
      <c r="B1" s="1180"/>
      <c r="C1" s="1180"/>
      <c r="D1" s="1180"/>
      <c r="E1" s="1180"/>
      <c r="F1" s="1180"/>
      <c r="G1" s="1180"/>
      <c r="H1" s="1180"/>
    </row>
    <row r="2" ht="4.5" customHeight="1" thickBot="1"/>
    <row r="3" spans="1:16" ht="27.75" customHeight="1">
      <c r="A3" s="1064" t="s">
        <v>9</v>
      </c>
      <c r="B3" s="1065"/>
      <c r="C3" s="1181" t="s">
        <v>501</v>
      </c>
      <c r="D3" s="1181"/>
      <c r="E3" s="1181"/>
      <c r="F3" s="1181"/>
      <c r="G3" s="1181"/>
      <c r="H3" s="1181"/>
      <c r="I3" s="1182"/>
      <c r="J3" s="26"/>
      <c r="K3" s="26"/>
      <c r="L3" s="26"/>
      <c r="M3" s="26"/>
      <c r="N3" s="26"/>
      <c r="O3" s="26"/>
      <c r="P3" s="28"/>
    </row>
    <row r="4" spans="1:16" ht="16.5" customHeight="1">
      <c r="A4" s="1066"/>
      <c r="B4" s="1067"/>
      <c r="C4" s="1183"/>
      <c r="D4" s="1183"/>
      <c r="E4" s="1183"/>
      <c r="F4" s="1183"/>
      <c r="G4" s="1183"/>
      <c r="H4" s="1183"/>
      <c r="I4" s="1184"/>
      <c r="J4" s="2"/>
      <c r="K4" s="2"/>
      <c r="L4" s="2"/>
      <c r="M4" s="2"/>
      <c r="N4" s="2"/>
      <c r="O4" s="2"/>
      <c r="P4" s="7"/>
    </row>
    <row r="5" spans="1:16" ht="12.75" customHeight="1">
      <c r="A5" s="1072" t="s">
        <v>449</v>
      </c>
      <c r="B5" s="1073"/>
      <c r="C5" s="1073"/>
      <c r="D5" s="1185" t="s">
        <v>508</v>
      </c>
      <c r="E5" s="1185"/>
      <c r="F5" s="1185"/>
      <c r="G5" s="1187" t="s">
        <v>178</v>
      </c>
      <c r="H5" s="1187"/>
      <c r="I5" s="1188"/>
      <c r="J5" s="2"/>
      <c r="K5" s="2"/>
      <c r="L5" s="2"/>
      <c r="M5" s="2"/>
      <c r="N5" s="2"/>
      <c r="O5" s="2"/>
      <c r="P5" s="7"/>
    </row>
    <row r="6" spans="1:16" ht="20.25" customHeight="1">
      <c r="A6" s="1074"/>
      <c r="B6" s="1075"/>
      <c r="C6" s="1075"/>
      <c r="D6" s="1186"/>
      <c r="E6" s="1186"/>
      <c r="F6" s="1186"/>
      <c r="G6" s="1189"/>
      <c r="H6" s="1189"/>
      <c r="I6" s="1190"/>
      <c r="J6" s="2"/>
      <c r="K6" s="2"/>
      <c r="L6" s="2"/>
      <c r="M6" s="2"/>
      <c r="N6" s="2"/>
      <c r="O6" s="2"/>
      <c r="P6" s="7"/>
    </row>
    <row r="7" spans="1:16" ht="15.75">
      <c r="A7" s="1051" t="s">
        <v>492</v>
      </c>
      <c r="B7" s="1052"/>
      <c r="C7" s="1052"/>
      <c r="D7" s="1052"/>
      <c r="E7" s="1052"/>
      <c r="F7" s="1052"/>
      <c r="G7" s="1052"/>
      <c r="H7" s="1052"/>
      <c r="I7" s="1053"/>
      <c r="J7" s="2"/>
      <c r="K7" s="2"/>
      <c r="L7" s="2"/>
      <c r="M7" s="2"/>
      <c r="N7" s="2"/>
      <c r="O7" s="2"/>
      <c r="P7" s="7"/>
    </row>
    <row r="8" spans="1:16" ht="12" customHeight="1">
      <c r="A8" s="1054"/>
      <c r="B8" s="1055"/>
      <c r="C8" s="1055"/>
      <c r="D8" s="1055"/>
      <c r="E8" s="1055"/>
      <c r="F8" s="1055"/>
      <c r="G8" s="1055"/>
      <c r="H8" s="1055"/>
      <c r="I8" s="1056"/>
      <c r="J8" s="2"/>
      <c r="K8" s="2"/>
      <c r="L8" s="2"/>
      <c r="M8" s="2"/>
      <c r="N8" s="2"/>
      <c r="O8" s="2"/>
      <c r="P8" s="7"/>
    </row>
    <row r="9" spans="1:16" ht="15.75">
      <c r="A9" s="1054"/>
      <c r="B9" s="1055"/>
      <c r="C9" s="1055"/>
      <c r="D9" s="1055"/>
      <c r="E9" s="1055"/>
      <c r="F9" s="1055"/>
      <c r="G9" s="1055"/>
      <c r="H9" s="1055"/>
      <c r="I9" s="1056"/>
      <c r="J9" s="2"/>
      <c r="K9" s="2"/>
      <c r="L9" s="2"/>
      <c r="M9" s="2"/>
      <c r="N9" s="2"/>
      <c r="O9" s="2"/>
      <c r="P9" s="7"/>
    </row>
    <row r="10" spans="1:16" ht="1.5" customHeight="1">
      <c r="A10" s="1054"/>
      <c r="B10" s="1055"/>
      <c r="C10" s="1055"/>
      <c r="D10" s="1055"/>
      <c r="E10" s="1055"/>
      <c r="F10" s="1055"/>
      <c r="G10" s="1055"/>
      <c r="H10" s="1055"/>
      <c r="I10" s="1056"/>
      <c r="J10" s="2"/>
      <c r="K10" s="2"/>
      <c r="L10" s="2"/>
      <c r="M10" s="2"/>
      <c r="N10" s="2"/>
      <c r="O10" s="2"/>
      <c r="P10" s="7"/>
    </row>
    <row r="11" spans="1:16" ht="2.25" customHeight="1">
      <c r="A11" s="1054"/>
      <c r="B11" s="1055"/>
      <c r="C11" s="1055"/>
      <c r="D11" s="1055"/>
      <c r="E11" s="1055"/>
      <c r="F11" s="1055"/>
      <c r="G11" s="1055"/>
      <c r="H11" s="1055"/>
      <c r="I11" s="1056"/>
      <c r="J11" s="2"/>
      <c r="K11" s="2"/>
      <c r="L11" s="2"/>
      <c r="M11" s="2"/>
      <c r="N11" s="2"/>
      <c r="O11" s="2"/>
      <c r="P11" s="7"/>
    </row>
    <row r="12" spans="1:16" ht="3" customHeight="1">
      <c r="A12" s="1057"/>
      <c r="B12" s="1058"/>
      <c r="C12" s="1058"/>
      <c r="D12" s="1058"/>
      <c r="E12" s="1058"/>
      <c r="F12" s="1058"/>
      <c r="G12" s="1058"/>
      <c r="H12" s="1058"/>
      <c r="I12" s="1059"/>
      <c r="J12" s="2"/>
      <c r="K12" s="2"/>
      <c r="L12" s="2"/>
      <c r="M12" s="2"/>
      <c r="N12" s="2"/>
      <c r="O12" s="2"/>
      <c r="P12" s="7"/>
    </row>
    <row r="13" spans="1:16" ht="9" customHeight="1">
      <c r="A13" s="33"/>
      <c r="B13" s="34"/>
      <c r="C13" s="34"/>
      <c r="D13" s="34"/>
      <c r="E13" s="34"/>
      <c r="F13" s="34"/>
      <c r="G13" s="34"/>
      <c r="H13" s="34"/>
      <c r="I13" s="34"/>
      <c r="J13" s="2"/>
      <c r="K13" s="2"/>
      <c r="L13" s="2"/>
      <c r="M13" s="2"/>
      <c r="N13" s="2"/>
      <c r="O13" s="2"/>
      <c r="P13" s="7"/>
    </row>
    <row r="14" spans="1:16" ht="15.75">
      <c r="A14" s="1060" t="s">
        <v>19</v>
      </c>
      <c r="B14" s="1061"/>
      <c r="C14" s="1080" t="s">
        <v>10</v>
      </c>
      <c r="D14" s="1061"/>
      <c r="E14" s="1082">
        <v>2014</v>
      </c>
      <c r="F14" s="1082">
        <v>2015</v>
      </c>
      <c r="G14" s="1082" t="s">
        <v>17</v>
      </c>
      <c r="H14" s="1082" t="s">
        <v>18</v>
      </c>
      <c r="I14" s="1080" t="s">
        <v>21</v>
      </c>
      <c r="J14" s="1061"/>
      <c r="K14" s="1080" t="s">
        <v>10</v>
      </c>
      <c r="L14" s="1061"/>
      <c r="M14" s="1082">
        <v>2014</v>
      </c>
      <c r="N14" s="1082">
        <v>2015</v>
      </c>
      <c r="O14" s="1082" t="s">
        <v>17</v>
      </c>
      <c r="P14" s="1096" t="s">
        <v>18</v>
      </c>
    </row>
    <row r="15" spans="1:16" ht="15.75">
      <c r="A15" s="1062"/>
      <c r="B15" s="1063"/>
      <c r="C15" s="1081"/>
      <c r="D15" s="1063"/>
      <c r="E15" s="1083"/>
      <c r="F15" s="1083"/>
      <c r="G15" s="1083"/>
      <c r="H15" s="1083"/>
      <c r="I15" s="1081"/>
      <c r="J15" s="1063"/>
      <c r="K15" s="1081"/>
      <c r="L15" s="1063"/>
      <c r="M15" s="1083"/>
      <c r="N15" s="1083"/>
      <c r="O15" s="1083"/>
      <c r="P15" s="1097"/>
    </row>
    <row r="16" spans="1:16" ht="9" customHeight="1">
      <c r="A16" s="33"/>
      <c r="B16" s="34"/>
      <c r="C16" s="34"/>
      <c r="D16" s="34"/>
      <c r="E16" s="34"/>
      <c r="F16" s="34"/>
      <c r="G16" s="34"/>
      <c r="H16" s="16"/>
      <c r="I16" s="15"/>
      <c r="J16" s="34"/>
      <c r="K16" s="34"/>
      <c r="L16" s="34"/>
      <c r="M16" s="34"/>
      <c r="N16" s="34"/>
      <c r="O16" s="34"/>
      <c r="P16" s="35"/>
    </row>
    <row r="17" spans="1:16" ht="25.5" customHeight="1">
      <c r="A17" s="1088" t="s">
        <v>88</v>
      </c>
      <c r="B17" s="1089"/>
      <c r="C17" s="1174" t="s">
        <v>497</v>
      </c>
      <c r="D17" s="1175"/>
      <c r="E17" s="1094">
        <v>3447</v>
      </c>
      <c r="F17" s="1094">
        <v>4500</v>
      </c>
      <c r="G17" s="1086">
        <f>+(F17-E17)/E17</f>
        <v>0.30548302872062666</v>
      </c>
      <c r="H17" s="1094"/>
      <c r="I17" s="1092" t="s">
        <v>498</v>
      </c>
      <c r="J17" s="1089"/>
      <c r="K17" s="1092" t="s">
        <v>593</v>
      </c>
      <c r="L17" s="1089"/>
      <c r="M17" s="1086">
        <f>+(217/E17)</f>
        <v>0.06295329271830577</v>
      </c>
      <c r="N17" s="1086">
        <v>0.03</v>
      </c>
      <c r="O17" s="1086">
        <f>+(N17-M17)/M17</f>
        <v>-0.5234562211981567</v>
      </c>
      <c r="P17" s="1098"/>
    </row>
    <row r="18" spans="1:16" ht="23.25" customHeight="1">
      <c r="A18" s="1090"/>
      <c r="B18" s="1091"/>
      <c r="C18" s="1176"/>
      <c r="D18" s="1177"/>
      <c r="E18" s="1095"/>
      <c r="F18" s="1095"/>
      <c r="G18" s="1087"/>
      <c r="H18" s="1095"/>
      <c r="I18" s="1093"/>
      <c r="J18" s="1091"/>
      <c r="K18" s="1093"/>
      <c r="L18" s="1091"/>
      <c r="M18" s="1087"/>
      <c r="N18" s="1087"/>
      <c r="O18" s="1087"/>
      <c r="P18" s="1099"/>
    </row>
    <row r="19" spans="1:16" ht="24" customHeight="1">
      <c r="A19" s="1088" t="s">
        <v>41</v>
      </c>
      <c r="B19" s="1089"/>
      <c r="C19" s="1092" t="s">
        <v>114</v>
      </c>
      <c r="D19" s="1089"/>
      <c r="E19" s="1084"/>
      <c r="F19" s="1084"/>
      <c r="G19" s="1086" t="e">
        <f>+(F19-E19)/E19</f>
        <v>#DIV/0!</v>
      </c>
      <c r="H19" s="1094"/>
      <c r="I19" s="15"/>
      <c r="J19" s="34"/>
      <c r="K19" s="34"/>
      <c r="L19" s="34"/>
      <c r="M19" s="34"/>
      <c r="N19" s="34"/>
      <c r="O19" s="34"/>
      <c r="P19" s="35"/>
    </row>
    <row r="20" spans="1:16" ht="19.5" customHeight="1">
      <c r="A20" s="1090"/>
      <c r="B20" s="1091"/>
      <c r="C20" s="1093"/>
      <c r="D20" s="1091"/>
      <c r="E20" s="1085"/>
      <c r="F20" s="1085"/>
      <c r="G20" s="1087"/>
      <c r="H20" s="1095"/>
      <c r="I20" s="1080" t="s">
        <v>16</v>
      </c>
      <c r="J20" s="1061"/>
      <c r="K20" s="1080" t="s">
        <v>10</v>
      </c>
      <c r="L20" s="1061"/>
      <c r="M20" s="1082">
        <v>2014</v>
      </c>
      <c r="N20" s="1082">
        <v>2015</v>
      </c>
      <c r="O20" s="1082" t="s">
        <v>17</v>
      </c>
      <c r="P20" s="1096" t="s">
        <v>18</v>
      </c>
    </row>
    <row r="21" spans="1:16" ht="15.75">
      <c r="A21" s="76"/>
      <c r="B21" s="77"/>
      <c r="C21" s="77"/>
      <c r="D21" s="77"/>
      <c r="E21" s="77"/>
      <c r="F21" s="77"/>
      <c r="G21" s="77"/>
      <c r="H21" s="78"/>
      <c r="I21" s="1081"/>
      <c r="J21" s="1063"/>
      <c r="K21" s="1081"/>
      <c r="L21" s="1063"/>
      <c r="M21" s="1083"/>
      <c r="N21" s="1083"/>
      <c r="O21" s="1083"/>
      <c r="P21" s="1097"/>
    </row>
    <row r="22" spans="1:16" ht="12.75" customHeight="1">
      <c r="A22" s="1060" t="s">
        <v>20</v>
      </c>
      <c r="B22" s="1061"/>
      <c r="C22" s="1080" t="s">
        <v>10</v>
      </c>
      <c r="D22" s="1061"/>
      <c r="E22" s="1082">
        <v>2014</v>
      </c>
      <c r="F22" s="1082">
        <v>2015</v>
      </c>
      <c r="G22" s="1082" t="s">
        <v>17</v>
      </c>
      <c r="H22" s="1082" t="s">
        <v>18</v>
      </c>
      <c r="I22" s="15"/>
      <c r="J22" s="34"/>
      <c r="K22" s="34"/>
      <c r="L22" s="34"/>
      <c r="M22" s="34"/>
      <c r="N22" s="34"/>
      <c r="O22" s="34"/>
      <c r="P22" s="35"/>
    </row>
    <row r="23" spans="1:16" ht="34.5" customHeight="1">
      <c r="A23" s="1062"/>
      <c r="B23" s="1063"/>
      <c r="C23" s="1081"/>
      <c r="D23" s="1063"/>
      <c r="E23" s="1083"/>
      <c r="F23" s="1083"/>
      <c r="G23" s="1083"/>
      <c r="H23" s="1083"/>
      <c r="I23" s="1092" t="s">
        <v>499</v>
      </c>
      <c r="J23" s="1089"/>
      <c r="K23" s="1174" t="s">
        <v>500</v>
      </c>
      <c r="L23" s="1175"/>
      <c r="M23" s="1178">
        <f>+(2301/E17)</f>
        <v>0.6675369886858138</v>
      </c>
      <c r="N23" s="1173">
        <v>0.8</v>
      </c>
      <c r="O23" s="1094"/>
      <c r="P23" s="1106" t="s">
        <v>210</v>
      </c>
    </row>
    <row r="24" spans="1:16" ht="15.75">
      <c r="A24" s="33"/>
      <c r="B24" s="34"/>
      <c r="C24" s="34"/>
      <c r="D24" s="34"/>
      <c r="E24" s="34"/>
      <c r="F24" s="34"/>
      <c r="G24" s="34"/>
      <c r="H24" s="16"/>
      <c r="I24" s="1093"/>
      <c r="J24" s="1091"/>
      <c r="K24" s="1176"/>
      <c r="L24" s="1177"/>
      <c r="M24" s="1179"/>
      <c r="N24" s="1095"/>
      <c r="O24" s="1095"/>
      <c r="P24" s="1107"/>
    </row>
    <row r="25" spans="1:16" ht="15.75">
      <c r="A25" s="1088" t="s">
        <v>115</v>
      </c>
      <c r="B25" s="1089"/>
      <c r="C25" s="1092" t="s">
        <v>117</v>
      </c>
      <c r="D25" s="1089"/>
      <c r="E25" s="1094" t="s">
        <v>208</v>
      </c>
      <c r="F25" s="1094" t="s">
        <v>304</v>
      </c>
      <c r="G25" s="1094"/>
      <c r="H25" s="1101" t="s">
        <v>212</v>
      </c>
      <c r="I25" s="34"/>
      <c r="J25" s="2"/>
      <c r="K25" s="2"/>
      <c r="L25" s="2"/>
      <c r="M25" s="2"/>
      <c r="N25" s="2"/>
      <c r="O25" s="2"/>
      <c r="P25" s="7"/>
    </row>
    <row r="26" spans="1:16" ht="15.75">
      <c r="A26" s="1090"/>
      <c r="B26" s="1091"/>
      <c r="C26" s="1093"/>
      <c r="D26" s="1091"/>
      <c r="E26" s="1095"/>
      <c r="F26" s="1095"/>
      <c r="G26" s="1095"/>
      <c r="H26" s="1102"/>
      <c r="I26" s="34"/>
      <c r="J26" s="2"/>
      <c r="K26" s="2"/>
      <c r="L26" s="2"/>
      <c r="M26" s="2"/>
      <c r="N26" s="2"/>
      <c r="O26" s="2"/>
      <c r="P26" s="7"/>
    </row>
    <row r="27" spans="1:16" ht="12" customHeight="1">
      <c r="A27" s="33"/>
      <c r="B27" s="34"/>
      <c r="C27" s="34"/>
      <c r="D27" s="34"/>
      <c r="E27" s="34"/>
      <c r="F27" s="34"/>
      <c r="G27" s="34"/>
      <c r="H27" s="16"/>
      <c r="I27" s="34"/>
      <c r="J27" s="2"/>
      <c r="K27" s="2"/>
      <c r="L27" s="2"/>
      <c r="M27" s="2"/>
      <c r="N27" s="2"/>
      <c r="O27" s="2"/>
      <c r="P27" s="7"/>
    </row>
    <row r="28" spans="1:16" ht="14.25" customHeight="1">
      <c r="A28" s="15"/>
      <c r="B28" s="14"/>
      <c r="C28" s="1167"/>
      <c r="D28" s="1168"/>
      <c r="E28" s="1165"/>
      <c r="F28" s="1171"/>
      <c r="G28" s="1165"/>
      <c r="H28" s="1165"/>
      <c r="I28" s="34"/>
      <c r="J28" s="2"/>
      <c r="K28" s="2"/>
      <c r="L28" s="2"/>
      <c r="M28" s="2"/>
      <c r="N28" s="2"/>
      <c r="O28" s="2"/>
      <c r="P28" s="7"/>
    </row>
    <row r="29" spans="3:16" ht="10.5" customHeight="1" thickBot="1">
      <c r="C29" s="1169"/>
      <c r="D29" s="1170"/>
      <c r="E29" s="1166"/>
      <c r="F29" s="1172"/>
      <c r="G29" s="1166"/>
      <c r="H29" s="1166"/>
      <c r="I29" s="36"/>
      <c r="J29" s="30"/>
      <c r="K29" s="30"/>
      <c r="L29" s="30"/>
      <c r="M29" s="30"/>
      <c r="N29" s="30"/>
      <c r="O29" s="30"/>
      <c r="P29" s="32"/>
    </row>
    <row r="30" spans="3:9" ht="15.75">
      <c r="C30" s="14"/>
      <c r="D30" s="14"/>
      <c r="E30" s="14"/>
      <c r="F30" s="14"/>
      <c r="G30" s="14"/>
      <c r="H30" s="119"/>
      <c r="I30" s="14"/>
    </row>
  </sheetData>
  <sheetProtection/>
  <mergeCells count="66">
    <mergeCell ref="H14:H15"/>
    <mergeCell ref="I14:J15"/>
    <mergeCell ref="A1:H1"/>
    <mergeCell ref="A3:B4"/>
    <mergeCell ref="C3:I4"/>
    <mergeCell ref="A5:C6"/>
    <mergeCell ref="D5:F6"/>
    <mergeCell ref="G5:I6"/>
    <mergeCell ref="K14:L15"/>
    <mergeCell ref="M14:M15"/>
    <mergeCell ref="N14:N15"/>
    <mergeCell ref="O14:O15"/>
    <mergeCell ref="A7:I12"/>
    <mergeCell ref="A14:B15"/>
    <mergeCell ref="C14:D15"/>
    <mergeCell ref="E14:E15"/>
    <mergeCell ref="F14:F15"/>
    <mergeCell ref="G14:G15"/>
    <mergeCell ref="P14:P15"/>
    <mergeCell ref="A17:B18"/>
    <mergeCell ref="C17:D18"/>
    <mergeCell ref="E17:E18"/>
    <mergeCell ref="F17:F18"/>
    <mergeCell ref="G17:G18"/>
    <mergeCell ref="H17:H18"/>
    <mergeCell ref="I17:J18"/>
    <mergeCell ref="K17:L18"/>
    <mergeCell ref="M17:M18"/>
    <mergeCell ref="P17:P18"/>
    <mergeCell ref="A19:B20"/>
    <mergeCell ref="C19:D20"/>
    <mergeCell ref="E19:E20"/>
    <mergeCell ref="F19:F20"/>
    <mergeCell ref="G19:G20"/>
    <mergeCell ref="H19:H20"/>
    <mergeCell ref="I20:J21"/>
    <mergeCell ref="K20:L21"/>
    <mergeCell ref="M20:M21"/>
    <mergeCell ref="N20:N21"/>
    <mergeCell ref="O20:O21"/>
    <mergeCell ref="N17:N18"/>
    <mergeCell ref="O17:O18"/>
    <mergeCell ref="P20:P21"/>
    <mergeCell ref="A22:B23"/>
    <mergeCell ref="C22:D23"/>
    <mergeCell ref="E22:E23"/>
    <mergeCell ref="F22:F23"/>
    <mergeCell ref="G22:G23"/>
    <mergeCell ref="H22:H23"/>
    <mergeCell ref="I23:J24"/>
    <mergeCell ref="K23:L24"/>
    <mergeCell ref="M23:M24"/>
    <mergeCell ref="O23:O24"/>
    <mergeCell ref="P23:P24"/>
    <mergeCell ref="A25:B26"/>
    <mergeCell ref="C25:D26"/>
    <mergeCell ref="E25:E26"/>
    <mergeCell ref="F25:F26"/>
    <mergeCell ref="G25:G26"/>
    <mergeCell ref="H25:H26"/>
    <mergeCell ref="G28:G29"/>
    <mergeCell ref="H28:H29"/>
    <mergeCell ref="C28:D29"/>
    <mergeCell ref="E28:E29"/>
    <mergeCell ref="F28:F29"/>
    <mergeCell ref="N23:N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zoomScalePageLayoutView="0" workbookViewId="0" topLeftCell="A1">
      <selection activeCell="N20" sqref="N20:N21"/>
    </sheetView>
  </sheetViews>
  <sheetFormatPr defaultColWidth="11.00390625" defaultRowHeight="15.75"/>
  <cols>
    <col min="1" max="1" width="7.00390625" style="0" customWidth="1"/>
    <col min="2" max="2" width="8.00390625" style="0" customWidth="1"/>
    <col min="3" max="3" width="8.875" style="0" customWidth="1"/>
    <col min="4" max="4" width="7.625" style="0" customWidth="1"/>
    <col min="5" max="5" width="9.625" style="0" customWidth="1"/>
    <col min="6" max="6" width="9.25390625" style="0" customWidth="1"/>
    <col min="7" max="7" width="10.00390625" style="0" customWidth="1"/>
    <col min="8" max="8" width="12.50390625" style="0" customWidth="1"/>
    <col min="9" max="9" width="13.00390625" style="0" customWidth="1"/>
    <col min="10" max="15" width="11.00390625" style="0" customWidth="1"/>
    <col min="16" max="16" width="12.625" style="0" customWidth="1"/>
  </cols>
  <sheetData>
    <row r="1" spans="3:10" ht="33.75">
      <c r="C1" s="861" t="s">
        <v>403</v>
      </c>
      <c r="D1" s="861"/>
      <c r="E1" s="861"/>
      <c r="F1" s="861"/>
      <c r="G1" s="861"/>
      <c r="H1" s="861"/>
      <c r="I1" s="861"/>
      <c r="J1" s="861"/>
    </row>
    <row r="2" ht="16.5" thickBot="1"/>
    <row r="3" spans="1:16" ht="15" customHeight="1">
      <c r="A3" s="940" t="s">
        <v>9</v>
      </c>
      <c r="B3" s="941"/>
      <c r="C3" s="1045" t="s">
        <v>148</v>
      </c>
      <c r="D3" s="1045"/>
      <c r="E3" s="1045"/>
      <c r="F3" s="1045"/>
      <c r="G3" s="1045"/>
      <c r="H3" s="1045"/>
      <c r="I3" s="1046"/>
      <c r="J3" s="26"/>
      <c r="K3" s="26"/>
      <c r="L3" s="26"/>
      <c r="M3" s="26"/>
      <c r="N3" s="26"/>
      <c r="O3" s="26"/>
      <c r="P3" s="28"/>
    </row>
    <row r="4" spans="1:16" ht="12.75" customHeight="1">
      <c r="A4" s="942"/>
      <c r="B4" s="943"/>
      <c r="C4" s="1047"/>
      <c r="D4" s="1047"/>
      <c r="E4" s="1047"/>
      <c r="F4" s="1047"/>
      <c r="G4" s="1047"/>
      <c r="H4" s="1047"/>
      <c r="I4" s="1048"/>
      <c r="J4" s="2"/>
      <c r="K4" s="2"/>
      <c r="L4" s="2"/>
      <c r="M4" s="2"/>
      <c r="N4" s="2"/>
      <c r="O4" s="2"/>
      <c r="P4" s="7"/>
    </row>
    <row r="5" spans="1:16" ht="27.75" customHeight="1">
      <c r="A5" s="948" t="s">
        <v>279</v>
      </c>
      <c r="B5" s="949"/>
      <c r="C5" s="949"/>
      <c r="D5" s="949" t="s">
        <v>286</v>
      </c>
      <c r="E5" s="949"/>
      <c r="F5" s="949"/>
      <c r="G5" s="886" t="s">
        <v>576</v>
      </c>
      <c r="H5" s="886"/>
      <c r="I5" s="887"/>
      <c r="J5" s="2"/>
      <c r="K5" s="2"/>
      <c r="L5" s="2"/>
      <c r="M5" s="2"/>
      <c r="N5" s="2"/>
      <c r="O5" s="2"/>
      <c r="P5" s="7"/>
    </row>
    <row r="6" spans="1:16" ht="24" customHeight="1">
      <c r="A6" s="950"/>
      <c r="B6" s="951"/>
      <c r="C6" s="951"/>
      <c r="D6" s="951"/>
      <c r="E6" s="951"/>
      <c r="F6" s="951"/>
      <c r="G6" s="888"/>
      <c r="H6" s="888"/>
      <c r="I6" s="889"/>
      <c r="J6" s="2"/>
      <c r="K6" s="2"/>
      <c r="L6" s="2"/>
      <c r="M6" s="2"/>
      <c r="N6" s="2"/>
      <c r="O6" s="2"/>
      <c r="P6" s="7"/>
    </row>
    <row r="7" spans="1:16" ht="15" customHeight="1">
      <c r="A7" s="447" t="s">
        <v>206</v>
      </c>
      <c r="B7" s="448"/>
      <c r="C7" s="448"/>
      <c r="D7" s="448"/>
      <c r="E7" s="448"/>
      <c r="F7" s="448"/>
      <c r="G7" s="448"/>
      <c r="H7" s="448"/>
      <c r="I7" s="852"/>
      <c r="J7" s="2"/>
      <c r="K7" s="2"/>
      <c r="L7" s="2"/>
      <c r="M7" s="2"/>
      <c r="N7" s="2"/>
      <c r="O7" s="2"/>
      <c r="P7" s="7"/>
    </row>
    <row r="8" spans="1:16" ht="15.75">
      <c r="A8" s="450"/>
      <c r="B8" s="451"/>
      <c r="C8" s="451"/>
      <c r="D8" s="451"/>
      <c r="E8" s="451"/>
      <c r="F8" s="451"/>
      <c r="G8" s="451"/>
      <c r="H8" s="451"/>
      <c r="I8" s="853"/>
      <c r="J8" s="2"/>
      <c r="K8" s="2"/>
      <c r="L8" s="2"/>
      <c r="M8" s="2"/>
      <c r="N8" s="2"/>
      <c r="O8" s="2"/>
      <c r="P8" s="7"/>
    </row>
    <row r="9" spans="1:16" ht="15.75">
      <c r="A9" s="453"/>
      <c r="B9" s="454"/>
      <c r="C9" s="454"/>
      <c r="D9" s="454"/>
      <c r="E9" s="454"/>
      <c r="F9" s="454"/>
      <c r="G9" s="454"/>
      <c r="H9" s="454"/>
      <c r="I9" s="854"/>
      <c r="J9" s="2"/>
      <c r="K9" s="2"/>
      <c r="L9" s="2"/>
      <c r="M9" s="2"/>
      <c r="N9" s="2"/>
      <c r="O9" s="2"/>
      <c r="P9" s="7"/>
    </row>
    <row r="10" spans="1:16" ht="15.7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</row>
    <row r="11" spans="1:16" ht="15" customHeight="1">
      <c r="A11" s="879" t="s">
        <v>19</v>
      </c>
      <c r="B11" s="871"/>
      <c r="C11" s="871" t="s">
        <v>10</v>
      </c>
      <c r="D11" s="871"/>
      <c r="E11" s="871">
        <v>2014</v>
      </c>
      <c r="F11" s="871">
        <v>2015</v>
      </c>
      <c r="G11" s="871" t="s">
        <v>17</v>
      </c>
      <c r="H11" s="871" t="s">
        <v>18</v>
      </c>
      <c r="I11" s="871" t="s">
        <v>21</v>
      </c>
      <c r="J11" s="871"/>
      <c r="K11" s="871" t="s">
        <v>10</v>
      </c>
      <c r="L11" s="871"/>
      <c r="M11" s="871">
        <v>2014</v>
      </c>
      <c r="N11" s="871">
        <v>2015</v>
      </c>
      <c r="O11" s="871" t="s">
        <v>17</v>
      </c>
      <c r="P11" s="870" t="s">
        <v>18</v>
      </c>
    </row>
    <row r="12" spans="1:16" ht="15.75">
      <c r="A12" s="879"/>
      <c r="B12" s="871"/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0"/>
    </row>
    <row r="13" spans="1:16" ht="15.75">
      <c r="A13" s="6"/>
      <c r="B13" s="2"/>
      <c r="C13" s="2"/>
      <c r="D13" s="2"/>
      <c r="E13" s="2"/>
      <c r="F13" s="2"/>
      <c r="G13" s="2"/>
      <c r="H13" s="3"/>
      <c r="I13" s="1"/>
      <c r="J13" s="2"/>
      <c r="K13" s="2"/>
      <c r="L13" s="2"/>
      <c r="M13" s="2"/>
      <c r="N13" s="2"/>
      <c r="O13" s="2"/>
      <c r="P13" s="7"/>
    </row>
    <row r="14" spans="1:16" ht="15" customHeight="1">
      <c r="A14" s="678" t="s">
        <v>88</v>
      </c>
      <c r="B14" s="506"/>
      <c r="C14" s="681" t="s">
        <v>149</v>
      </c>
      <c r="D14" s="506"/>
      <c r="E14" s="1029">
        <v>7335</v>
      </c>
      <c r="F14" s="681"/>
      <c r="G14" s="744">
        <f>+(F14-E14)/E14</f>
        <v>-1</v>
      </c>
      <c r="H14" s="523"/>
      <c r="I14" s="1195" t="s">
        <v>159</v>
      </c>
      <c r="J14" s="730"/>
      <c r="K14" s="1195" t="s">
        <v>160</v>
      </c>
      <c r="L14" s="730"/>
      <c r="M14" s="1191"/>
      <c r="N14" s="1191"/>
      <c r="O14" s="1193" t="e">
        <f>+(N14-M14)/M14</f>
        <v>#DIV/0!</v>
      </c>
      <c r="P14" s="960"/>
    </row>
    <row r="15" spans="1:16" ht="31.5" customHeight="1">
      <c r="A15" s="670"/>
      <c r="B15" s="508"/>
      <c r="C15" s="507"/>
      <c r="D15" s="508"/>
      <c r="E15" s="507"/>
      <c r="F15" s="507"/>
      <c r="G15" s="745"/>
      <c r="H15" s="524"/>
      <c r="I15" s="1192"/>
      <c r="J15" s="734"/>
      <c r="K15" s="1192"/>
      <c r="L15" s="734"/>
      <c r="M15" s="1192"/>
      <c r="N15" s="1192"/>
      <c r="O15" s="1194"/>
      <c r="P15" s="961"/>
    </row>
    <row r="16" spans="1:16" ht="15" customHeight="1">
      <c r="A16" s="678" t="s">
        <v>150</v>
      </c>
      <c r="B16" s="506"/>
      <c r="C16" s="681" t="s">
        <v>151</v>
      </c>
      <c r="D16" s="506"/>
      <c r="E16" s="681">
        <v>20</v>
      </c>
      <c r="F16" s="681">
        <v>20</v>
      </c>
      <c r="G16" s="744">
        <f>+(F16-E16)/E16</f>
        <v>0</v>
      </c>
      <c r="H16" s="523"/>
      <c r="I16" s="1"/>
      <c r="J16" s="2"/>
      <c r="K16" s="2"/>
      <c r="L16" s="2"/>
      <c r="M16" s="2"/>
      <c r="N16" s="2"/>
      <c r="O16" s="2"/>
      <c r="P16" s="7"/>
    </row>
    <row r="17" spans="1:16" ht="33" customHeight="1">
      <c r="A17" s="670"/>
      <c r="B17" s="508"/>
      <c r="C17" s="507"/>
      <c r="D17" s="508"/>
      <c r="E17" s="507"/>
      <c r="F17" s="507"/>
      <c r="G17" s="745"/>
      <c r="H17" s="524"/>
      <c r="I17" s="871" t="s">
        <v>16</v>
      </c>
      <c r="J17" s="871"/>
      <c r="K17" s="871" t="s">
        <v>10</v>
      </c>
      <c r="L17" s="871"/>
      <c r="M17" s="871">
        <v>2014</v>
      </c>
      <c r="N17" s="871">
        <v>2015</v>
      </c>
      <c r="O17" s="871" t="s">
        <v>17</v>
      </c>
      <c r="P17" s="870" t="s">
        <v>18</v>
      </c>
    </row>
    <row r="18" spans="1:16" ht="15.75">
      <c r="A18" s="6"/>
      <c r="B18" s="2"/>
      <c r="C18" s="2"/>
      <c r="D18" s="2"/>
      <c r="E18" s="2"/>
      <c r="F18" s="2"/>
      <c r="G18" s="2"/>
      <c r="H18" s="3"/>
      <c r="I18" s="871"/>
      <c r="J18" s="871"/>
      <c r="K18" s="871"/>
      <c r="L18" s="871"/>
      <c r="M18" s="871"/>
      <c r="N18" s="871"/>
      <c r="O18" s="871"/>
      <c r="P18" s="870"/>
    </row>
    <row r="19" spans="1:16" ht="15" customHeight="1">
      <c r="A19" s="879" t="s">
        <v>20</v>
      </c>
      <c r="B19" s="871"/>
      <c r="C19" s="871" t="s">
        <v>10</v>
      </c>
      <c r="D19" s="871"/>
      <c r="E19" s="871">
        <v>2014</v>
      </c>
      <c r="F19" s="871">
        <v>2015</v>
      </c>
      <c r="G19" s="871" t="s">
        <v>17</v>
      </c>
      <c r="H19" s="871" t="s">
        <v>18</v>
      </c>
      <c r="I19" s="1"/>
      <c r="J19" s="2"/>
      <c r="K19" s="2"/>
      <c r="L19" s="2"/>
      <c r="M19" s="2"/>
      <c r="N19" s="2"/>
      <c r="O19" s="2"/>
      <c r="P19" s="7"/>
    </row>
    <row r="20" spans="1:16" ht="15.75">
      <c r="A20" s="879"/>
      <c r="B20" s="871"/>
      <c r="C20" s="871"/>
      <c r="D20" s="871"/>
      <c r="E20" s="871"/>
      <c r="F20" s="871"/>
      <c r="G20" s="871"/>
      <c r="H20" s="871"/>
      <c r="I20" s="681" t="s">
        <v>161</v>
      </c>
      <c r="J20" s="506"/>
      <c r="K20" s="681" t="s">
        <v>162</v>
      </c>
      <c r="L20" s="506"/>
      <c r="M20" s="681">
        <v>1040</v>
      </c>
      <c r="N20" s="681">
        <v>886</v>
      </c>
      <c r="O20" s="744">
        <f>+(N20-M20)/M20</f>
        <v>-0.14807692307692308</v>
      </c>
      <c r="P20" s="898" t="s">
        <v>210</v>
      </c>
    </row>
    <row r="21" spans="1:16" ht="15.75">
      <c r="A21" s="6"/>
      <c r="B21" s="2"/>
      <c r="C21" s="2"/>
      <c r="D21" s="2"/>
      <c r="E21" s="2"/>
      <c r="F21" s="2"/>
      <c r="G21" s="2"/>
      <c r="H21" s="3"/>
      <c r="I21" s="507"/>
      <c r="J21" s="508"/>
      <c r="K21" s="507"/>
      <c r="L21" s="508"/>
      <c r="M21" s="507"/>
      <c r="N21" s="507"/>
      <c r="O21" s="745"/>
      <c r="P21" s="899"/>
    </row>
    <row r="22" spans="1:16" ht="15" customHeight="1">
      <c r="A22" s="678" t="s">
        <v>154</v>
      </c>
      <c r="B22" s="506"/>
      <c r="C22" s="681" t="s">
        <v>152</v>
      </c>
      <c r="D22" s="506"/>
      <c r="E22" s="502" t="s">
        <v>393</v>
      </c>
      <c r="F22" s="502" t="s">
        <v>393</v>
      </c>
      <c r="G22" s="679">
        <v>0</v>
      </c>
      <c r="H22" s="523"/>
      <c r="I22" s="681" t="s">
        <v>163</v>
      </c>
      <c r="J22" s="506"/>
      <c r="K22" s="681" t="s">
        <v>164</v>
      </c>
      <c r="L22" s="506"/>
      <c r="M22" s="681">
        <v>15200</v>
      </c>
      <c r="N22" s="502" t="s">
        <v>589</v>
      </c>
      <c r="O22" s="744" t="e">
        <f>+(N22-M22)/M22</f>
        <v>#VALUE!</v>
      </c>
      <c r="P22" s="960"/>
    </row>
    <row r="23" spans="1:16" ht="30" customHeight="1">
      <c r="A23" s="670"/>
      <c r="B23" s="508"/>
      <c r="C23" s="507"/>
      <c r="D23" s="508"/>
      <c r="E23" s="507"/>
      <c r="F23" s="507"/>
      <c r="G23" s="860"/>
      <c r="H23" s="524"/>
      <c r="I23" s="507"/>
      <c r="J23" s="508"/>
      <c r="K23" s="507"/>
      <c r="L23" s="508"/>
      <c r="M23" s="507"/>
      <c r="N23" s="507"/>
      <c r="O23" s="745"/>
      <c r="P23" s="961"/>
    </row>
    <row r="24" spans="1:16" ht="15" customHeight="1">
      <c r="A24" s="678" t="s">
        <v>153</v>
      </c>
      <c r="B24" s="506"/>
      <c r="C24" s="681" t="s">
        <v>155</v>
      </c>
      <c r="D24" s="506"/>
      <c r="E24" s="502" t="s">
        <v>319</v>
      </c>
      <c r="F24" s="502" t="s">
        <v>390</v>
      </c>
      <c r="G24" s="681"/>
      <c r="H24" s="523"/>
      <c r="I24" s="681" t="s">
        <v>14</v>
      </c>
      <c r="J24" s="506"/>
      <c r="K24" s="681" t="s">
        <v>165</v>
      </c>
      <c r="L24" s="506"/>
      <c r="M24" s="681">
        <v>98</v>
      </c>
      <c r="N24" s="681">
        <v>98</v>
      </c>
      <c r="O24" s="744">
        <f>+(N24-M24)/M24</f>
        <v>0</v>
      </c>
      <c r="P24" s="960"/>
    </row>
    <row r="25" spans="1:16" ht="30" customHeight="1">
      <c r="A25" s="670"/>
      <c r="B25" s="508"/>
      <c r="C25" s="507"/>
      <c r="D25" s="508"/>
      <c r="E25" s="507"/>
      <c r="F25" s="507"/>
      <c r="G25" s="507"/>
      <c r="H25" s="524"/>
      <c r="I25" s="507"/>
      <c r="J25" s="508"/>
      <c r="K25" s="507"/>
      <c r="L25" s="508"/>
      <c r="M25" s="507"/>
      <c r="N25" s="507"/>
      <c r="O25" s="745"/>
      <c r="P25" s="961"/>
    </row>
    <row r="26" spans="1:16" ht="15" customHeight="1">
      <c r="A26" s="678" t="s">
        <v>156</v>
      </c>
      <c r="B26" s="506"/>
      <c r="C26" s="681" t="s">
        <v>137</v>
      </c>
      <c r="D26" s="506"/>
      <c r="E26" s="681" t="s">
        <v>207</v>
      </c>
      <c r="F26" s="681" t="s">
        <v>207</v>
      </c>
      <c r="G26" s="679" t="e">
        <f>+(F26-E26)/E26</f>
        <v>#VALUE!</v>
      </c>
      <c r="H26" s="523"/>
      <c r="I26" s="2"/>
      <c r="J26" s="2"/>
      <c r="K26" s="2"/>
      <c r="L26" s="2"/>
      <c r="M26" s="2"/>
      <c r="N26" s="2"/>
      <c r="O26" s="2"/>
      <c r="P26" s="7"/>
    </row>
    <row r="27" spans="1:16" ht="30.75" customHeight="1">
      <c r="A27" s="670"/>
      <c r="B27" s="508"/>
      <c r="C27" s="507"/>
      <c r="D27" s="508"/>
      <c r="E27" s="507"/>
      <c r="F27" s="507"/>
      <c r="G27" s="860"/>
      <c r="H27" s="524"/>
      <c r="I27" s="2"/>
      <c r="J27" s="2"/>
      <c r="K27" s="2"/>
      <c r="L27" s="2"/>
      <c r="M27" s="2"/>
      <c r="N27" s="2"/>
      <c r="O27" s="2"/>
      <c r="P27" s="7"/>
    </row>
    <row r="28" spans="1:16" ht="15" customHeight="1">
      <c r="A28" s="678" t="s">
        <v>157</v>
      </c>
      <c r="B28" s="506"/>
      <c r="C28" s="681" t="s">
        <v>158</v>
      </c>
      <c r="D28" s="506"/>
      <c r="E28" s="681">
        <v>8600</v>
      </c>
      <c r="F28" s="681">
        <v>9000</v>
      </c>
      <c r="G28" s="744">
        <f>+(F28-E28)/E28</f>
        <v>0.046511627906976744</v>
      </c>
      <c r="H28" s="907" t="s">
        <v>210</v>
      </c>
      <c r="I28" s="2"/>
      <c r="J28" s="2"/>
      <c r="K28" s="2"/>
      <c r="L28" s="2"/>
      <c r="M28" s="2"/>
      <c r="N28" s="2"/>
      <c r="O28" s="2"/>
      <c r="P28" s="7"/>
    </row>
    <row r="29" spans="1:16" ht="48" customHeight="1" thickBot="1">
      <c r="A29" s="689"/>
      <c r="B29" s="690"/>
      <c r="C29" s="687"/>
      <c r="D29" s="690"/>
      <c r="E29" s="687"/>
      <c r="F29" s="687"/>
      <c r="G29" s="831"/>
      <c r="H29" s="906"/>
      <c r="I29" s="30"/>
      <c r="J29" s="30"/>
      <c r="K29" s="30"/>
      <c r="L29" s="30"/>
      <c r="M29" s="30"/>
      <c r="N29" s="30"/>
      <c r="O29" s="30"/>
      <c r="P29" s="32"/>
    </row>
    <row r="30" spans="1:8" ht="15.75">
      <c r="A30" s="1"/>
      <c r="B30" s="2"/>
      <c r="C30" s="2"/>
      <c r="D30" s="2"/>
      <c r="E30" s="2"/>
      <c r="F30" s="2"/>
      <c r="G30" s="2"/>
      <c r="H30" s="26"/>
    </row>
    <row r="31" ht="15" customHeight="1"/>
    <row r="34" spans="3:8" ht="22.5" customHeight="1">
      <c r="C34" s="2"/>
      <c r="D34" s="2"/>
      <c r="E34" s="2"/>
      <c r="F34" s="2"/>
      <c r="G34" s="2"/>
      <c r="H34" s="2"/>
    </row>
    <row r="35" spans="1:8" ht="30" customHeight="1">
      <c r="A35" s="74"/>
      <c r="B35" s="74"/>
      <c r="C35" s="120"/>
      <c r="D35" s="120"/>
      <c r="E35" s="120"/>
      <c r="F35" s="120"/>
      <c r="G35" s="120"/>
      <c r="H35" s="120"/>
    </row>
    <row r="36" spans="1:8" ht="15.75">
      <c r="A36" s="75"/>
      <c r="B36" s="75"/>
      <c r="C36" s="75"/>
      <c r="D36" s="75"/>
      <c r="E36" s="75"/>
      <c r="F36" s="75"/>
      <c r="G36" s="75"/>
      <c r="H36" s="75"/>
    </row>
    <row r="37" spans="1:8" ht="15" customHeight="1">
      <c r="A37" s="75"/>
      <c r="B37" s="75"/>
      <c r="C37" s="75"/>
      <c r="D37" s="75"/>
      <c r="E37" s="75"/>
      <c r="F37" s="75"/>
      <c r="G37" s="75"/>
      <c r="H37" s="75"/>
    </row>
    <row r="40" ht="15" customHeight="1"/>
    <row r="41" ht="33" customHeight="1"/>
    <row r="42" ht="15" customHeight="1"/>
    <row r="44" ht="15" customHeight="1"/>
  </sheetData>
  <sheetProtection/>
  <mergeCells count="91">
    <mergeCell ref="A7:I9"/>
    <mergeCell ref="A3:B4"/>
    <mergeCell ref="C3:I4"/>
    <mergeCell ref="A5:C6"/>
    <mergeCell ref="D5:F6"/>
    <mergeCell ref="G5:I6"/>
    <mergeCell ref="H14:H15"/>
    <mergeCell ref="A11:B12"/>
    <mergeCell ref="C11:D12"/>
    <mergeCell ref="E11:E12"/>
    <mergeCell ref="F11:F12"/>
    <mergeCell ref="G11:G12"/>
    <mergeCell ref="H11:H12"/>
    <mergeCell ref="A14:B15"/>
    <mergeCell ref="C14:D15"/>
    <mergeCell ref="E14:E15"/>
    <mergeCell ref="H28:H29"/>
    <mergeCell ref="A16:B17"/>
    <mergeCell ref="C16:D17"/>
    <mergeCell ref="E16:E17"/>
    <mergeCell ref="F16:F17"/>
    <mergeCell ref="G16:G17"/>
    <mergeCell ref="H16:H17"/>
    <mergeCell ref="A28:B29"/>
    <mergeCell ref="C28:D29"/>
    <mergeCell ref="E28:E29"/>
    <mergeCell ref="F28:F29"/>
    <mergeCell ref="G28:G29"/>
    <mergeCell ref="F14:F15"/>
    <mergeCell ref="G14:G15"/>
    <mergeCell ref="F26:F27"/>
    <mergeCell ref="G26:G27"/>
    <mergeCell ref="F22:F23"/>
    <mergeCell ref="G22:G23"/>
    <mergeCell ref="H22:H23"/>
    <mergeCell ref="A19:B20"/>
    <mergeCell ref="C19:D20"/>
    <mergeCell ref="E19:E20"/>
    <mergeCell ref="F19:F20"/>
    <mergeCell ref="G19:G20"/>
    <mergeCell ref="H19:H20"/>
    <mergeCell ref="A22:B23"/>
    <mergeCell ref="C22:D23"/>
    <mergeCell ref="E22:E23"/>
    <mergeCell ref="H26:H27"/>
    <mergeCell ref="A24:B25"/>
    <mergeCell ref="C24:D25"/>
    <mergeCell ref="E24:E25"/>
    <mergeCell ref="F24:F25"/>
    <mergeCell ref="G24:G25"/>
    <mergeCell ref="H24:H25"/>
    <mergeCell ref="A26:B27"/>
    <mergeCell ref="C26:D27"/>
    <mergeCell ref="E26:E27"/>
    <mergeCell ref="P14:P15"/>
    <mergeCell ref="I11:J12"/>
    <mergeCell ref="K11:L12"/>
    <mergeCell ref="M11:M12"/>
    <mergeCell ref="N11:N12"/>
    <mergeCell ref="O11:O12"/>
    <mergeCell ref="P11:P12"/>
    <mergeCell ref="I14:J15"/>
    <mergeCell ref="K14:L15"/>
    <mergeCell ref="M14:M15"/>
    <mergeCell ref="N14:N15"/>
    <mergeCell ref="O14:O15"/>
    <mergeCell ref="M24:M25"/>
    <mergeCell ref="N24:N25"/>
    <mergeCell ref="O24:O25"/>
    <mergeCell ref="M20:M21"/>
    <mergeCell ref="N20:N21"/>
    <mergeCell ref="O20:O21"/>
    <mergeCell ref="P24:P25"/>
    <mergeCell ref="I22:J23"/>
    <mergeCell ref="K22:L23"/>
    <mergeCell ref="M22:M23"/>
    <mergeCell ref="N22:N23"/>
    <mergeCell ref="O22:O23"/>
    <mergeCell ref="P22:P23"/>
    <mergeCell ref="I24:J25"/>
    <mergeCell ref="K24:L25"/>
    <mergeCell ref="C1:J1"/>
    <mergeCell ref="P20:P21"/>
    <mergeCell ref="I17:J18"/>
    <mergeCell ref="K17:L18"/>
    <mergeCell ref="M17:M18"/>
    <mergeCell ref="N17:N18"/>
    <mergeCell ref="O17:O18"/>
    <mergeCell ref="P17:P18"/>
    <mergeCell ref="I20:J21"/>
    <mergeCell ref="K20:L21"/>
  </mergeCells>
  <printOptions/>
  <pageMargins left="0.75" right="0.75" top="1" bottom="1" header="0.5" footer="0.5"/>
  <pageSetup orientation="landscape" paperSize="9" scale="65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4" sqref="D4"/>
    </sheetView>
  </sheetViews>
  <sheetFormatPr defaultColWidth="11.00390625" defaultRowHeight="15.75"/>
  <cols>
    <col min="1" max="1" width="16.25390625" style="0" customWidth="1"/>
    <col min="2" max="2" width="15.625" style="0" customWidth="1"/>
    <col min="3" max="3" width="16.25390625" style="0" customWidth="1"/>
    <col min="4" max="4" width="16.125" style="0" customWidth="1"/>
    <col min="5" max="5" width="15.125" style="0" customWidth="1"/>
    <col min="6" max="6" width="16.625" style="0" customWidth="1"/>
    <col min="7" max="7" width="21.125" style="0" customWidth="1"/>
  </cols>
  <sheetData>
    <row r="1" spans="1:4" ht="24" thickBot="1">
      <c r="A1" s="127" t="s">
        <v>404</v>
      </c>
      <c r="B1" s="127"/>
      <c r="C1" s="127"/>
      <c r="D1" s="127"/>
    </row>
    <row r="2" spans="1:7" ht="27.75" thickBot="1">
      <c r="A2" s="37" t="s">
        <v>221</v>
      </c>
      <c r="B2" s="38" t="s">
        <v>222</v>
      </c>
      <c r="C2" s="38" t="s">
        <v>223</v>
      </c>
      <c r="D2" s="38" t="s">
        <v>224</v>
      </c>
      <c r="E2" s="38" t="s">
        <v>225</v>
      </c>
      <c r="F2" s="38" t="s">
        <v>226</v>
      </c>
      <c r="G2" s="38" t="s">
        <v>227</v>
      </c>
    </row>
    <row r="3" spans="1:7" ht="25.5">
      <c r="A3" s="1199" t="s">
        <v>228</v>
      </c>
      <c r="B3" s="1196" t="s">
        <v>229</v>
      </c>
      <c r="C3" s="1196" t="s">
        <v>230</v>
      </c>
      <c r="D3" s="39" t="s">
        <v>231</v>
      </c>
      <c r="E3" s="39" t="s">
        <v>234</v>
      </c>
      <c r="F3" s="39" t="s">
        <v>236</v>
      </c>
      <c r="G3" s="39" t="s">
        <v>240</v>
      </c>
    </row>
    <row r="4" spans="1:7" ht="25.5">
      <c r="A4" s="1200"/>
      <c r="B4" s="1197"/>
      <c r="C4" s="1197"/>
      <c r="D4" s="39" t="s">
        <v>232</v>
      </c>
      <c r="E4" s="39" t="s">
        <v>235</v>
      </c>
      <c r="F4" s="39" t="s">
        <v>237</v>
      </c>
      <c r="G4" s="39" t="s">
        <v>241</v>
      </c>
    </row>
    <row r="5" spans="1:7" ht="15.75">
      <c r="A5" s="1200"/>
      <c r="B5" s="1197"/>
      <c r="C5" s="1197"/>
      <c r="D5" s="39" t="s">
        <v>2</v>
      </c>
      <c r="E5" s="40"/>
      <c r="F5" s="39" t="s">
        <v>238</v>
      </c>
      <c r="G5" s="39" t="s">
        <v>242</v>
      </c>
    </row>
    <row r="6" spans="1:7" ht="26.25" thickBot="1">
      <c r="A6" s="1201"/>
      <c r="B6" s="1198"/>
      <c r="C6" s="1198"/>
      <c r="D6" s="41" t="s">
        <v>233</v>
      </c>
      <c r="E6" s="42"/>
      <c r="F6" s="41" t="s">
        <v>239</v>
      </c>
      <c r="G6" s="42"/>
    </row>
    <row r="7" spans="1:7" ht="38.25">
      <c r="A7" s="1196" t="s">
        <v>243</v>
      </c>
      <c r="B7" s="39" t="s">
        <v>244</v>
      </c>
      <c r="C7" s="39" t="s">
        <v>247</v>
      </c>
      <c r="D7" s="39" t="s">
        <v>249</v>
      </c>
      <c r="E7" s="39" t="s">
        <v>249</v>
      </c>
      <c r="F7" s="39" t="s">
        <v>253</v>
      </c>
      <c r="G7" s="39" t="s">
        <v>253</v>
      </c>
    </row>
    <row r="8" spans="1:7" ht="25.5">
      <c r="A8" s="1197"/>
      <c r="B8" s="39" t="s">
        <v>245</v>
      </c>
      <c r="C8" s="39" t="s">
        <v>248</v>
      </c>
      <c r="D8" s="39" t="s">
        <v>250</v>
      </c>
      <c r="E8" s="39" t="s">
        <v>254</v>
      </c>
      <c r="F8" s="39" t="s">
        <v>254</v>
      </c>
      <c r="G8" s="39" t="s">
        <v>250</v>
      </c>
    </row>
    <row r="9" spans="1:7" ht="15.75">
      <c r="A9" s="1197"/>
      <c r="B9" s="39" t="s">
        <v>246</v>
      </c>
      <c r="C9" s="40"/>
      <c r="D9" s="39" t="s">
        <v>251</v>
      </c>
      <c r="E9" s="39" t="s">
        <v>252</v>
      </c>
      <c r="F9" s="39" t="s">
        <v>250</v>
      </c>
      <c r="G9" s="39" t="s">
        <v>254</v>
      </c>
    </row>
    <row r="10" spans="1:7" ht="15.75">
      <c r="A10" s="1197"/>
      <c r="B10" s="40"/>
      <c r="C10" s="40"/>
      <c r="D10" s="39" t="s">
        <v>254</v>
      </c>
      <c r="E10" s="40"/>
      <c r="F10" s="39"/>
      <c r="G10" s="39" t="s">
        <v>255</v>
      </c>
    </row>
    <row r="11" spans="1:7" ht="16.5" thickBot="1">
      <c r="A11" s="1198"/>
      <c r="B11" s="42"/>
      <c r="C11" s="42"/>
      <c r="D11" s="41"/>
      <c r="E11" s="42"/>
      <c r="F11" s="42"/>
      <c r="G11" s="42"/>
    </row>
    <row r="12" spans="1:7" ht="25.5">
      <c r="A12" s="1196" t="s">
        <v>256</v>
      </c>
      <c r="B12" s="39" t="s">
        <v>257</v>
      </c>
      <c r="C12" s="39" t="s">
        <v>259</v>
      </c>
      <c r="D12" s="39" t="s">
        <v>262</v>
      </c>
      <c r="E12" s="1196" t="s">
        <v>264</v>
      </c>
      <c r="F12" s="39" t="s">
        <v>265</v>
      </c>
      <c r="G12" s="39" t="s">
        <v>268</v>
      </c>
    </row>
    <row r="13" spans="1:7" ht="25.5">
      <c r="A13" s="1197"/>
      <c r="B13" s="39" t="s">
        <v>258</v>
      </c>
      <c r="C13" s="39" t="s">
        <v>260</v>
      </c>
      <c r="D13" s="39" t="s">
        <v>263</v>
      </c>
      <c r="E13" s="1197"/>
      <c r="F13" s="39" t="s">
        <v>266</v>
      </c>
      <c r="G13" s="39" t="s">
        <v>269</v>
      </c>
    </row>
    <row r="14" spans="1:7" ht="25.5">
      <c r="A14" s="1197"/>
      <c r="B14" s="40"/>
      <c r="C14" s="39" t="s">
        <v>261</v>
      </c>
      <c r="D14" s="39" t="s">
        <v>14</v>
      </c>
      <c r="E14" s="1197"/>
      <c r="F14" s="39" t="s">
        <v>267</v>
      </c>
      <c r="G14" s="39"/>
    </row>
    <row r="15" spans="1:7" ht="16.5" thickBot="1">
      <c r="A15" s="1198"/>
      <c r="B15" s="42"/>
      <c r="C15" s="41"/>
      <c r="D15" s="42"/>
      <c r="E15" s="1198"/>
      <c r="F15" s="42"/>
      <c r="G15" s="42"/>
    </row>
    <row r="16" spans="1:7" ht="16.5" customHeight="1">
      <c r="A16" s="1196" t="s">
        <v>270</v>
      </c>
      <c r="B16" s="1196" t="s">
        <v>271</v>
      </c>
      <c r="C16" s="1196" t="s">
        <v>272</v>
      </c>
      <c r="D16" s="1196" t="s">
        <v>273</v>
      </c>
      <c r="E16" s="39" t="s">
        <v>274</v>
      </c>
      <c r="F16" s="39" t="s">
        <v>274</v>
      </c>
      <c r="G16" s="1196" t="s">
        <v>276</v>
      </c>
    </row>
    <row r="17" spans="1:7" ht="26.25" thickBot="1">
      <c r="A17" s="1198"/>
      <c r="B17" s="1198"/>
      <c r="C17" s="1198"/>
      <c r="D17" s="1198"/>
      <c r="E17" s="41" t="s">
        <v>275</v>
      </c>
      <c r="F17" s="41" t="s">
        <v>275</v>
      </c>
      <c r="G17" s="1198"/>
    </row>
  </sheetData>
  <sheetProtection/>
  <mergeCells count="11">
    <mergeCell ref="A3:A6"/>
    <mergeCell ref="B3:B6"/>
    <mergeCell ref="C3:C6"/>
    <mergeCell ref="A7:A11"/>
    <mergeCell ref="A12:A15"/>
    <mergeCell ref="G16:G17"/>
    <mergeCell ref="A16:A17"/>
    <mergeCell ref="B16:B17"/>
    <mergeCell ref="C16:C17"/>
    <mergeCell ref="D16:D17"/>
    <mergeCell ref="E12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P33" sqref="P33"/>
    </sheetView>
  </sheetViews>
  <sheetFormatPr defaultColWidth="9.00390625" defaultRowHeight="15.75"/>
  <cols>
    <col min="1" max="1" width="6.75390625" style="0" customWidth="1"/>
    <col min="2" max="3" width="6.25390625" style="0" customWidth="1"/>
    <col min="4" max="4" width="5.375" style="0" customWidth="1"/>
    <col min="5" max="5" width="6.75390625" style="0" customWidth="1"/>
    <col min="6" max="6" width="5.75390625" style="0" customWidth="1"/>
    <col min="7" max="7" width="6.125" style="0" customWidth="1"/>
    <col min="8" max="8" width="5.625" style="0" customWidth="1"/>
    <col min="9" max="9" width="5.375" style="0" customWidth="1"/>
    <col min="10" max="10" width="7.625" style="0" customWidth="1"/>
    <col min="11" max="11" width="6.25390625" style="0" customWidth="1"/>
    <col min="12" max="12" width="6.75390625" style="0" customWidth="1"/>
    <col min="13" max="13" width="6.625" style="0" customWidth="1"/>
    <col min="14" max="14" width="6.50390625" style="0" customWidth="1"/>
    <col min="15" max="15" width="6.625" style="0" customWidth="1"/>
    <col min="16" max="16" width="6.375" style="0" customWidth="1"/>
    <col min="17" max="17" width="7.00390625" style="0" customWidth="1"/>
    <col min="18" max="18" width="8.12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11.25" customHeight="1" thickBot="1"/>
    <row r="3" spans="1:18" ht="15.75">
      <c r="A3" s="561" t="s">
        <v>9</v>
      </c>
      <c r="B3" s="562"/>
      <c r="C3" s="565" t="s">
        <v>429</v>
      </c>
      <c r="D3" s="565"/>
      <c r="E3" s="565"/>
      <c r="F3" s="565"/>
      <c r="G3" s="565"/>
      <c r="H3" s="565"/>
      <c r="I3" s="566"/>
      <c r="J3" s="569" t="s">
        <v>12</v>
      </c>
      <c r="K3" s="570"/>
      <c r="L3" s="26"/>
      <c r="M3" s="26"/>
      <c r="N3" s="26"/>
      <c r="O3" s="26"/>
      <c r="P3" s="26"/>
      <c r="Q3" s="26"/>
      <c r="R3" s="28"/>
    </row>
    <row r="4" spans="1:18" ht="15.75">
      <c r="A4" s="563"/>
      <c r="B4" s="564"/>
      <c r="C4" s="567"/>
      <c r="D4" s="567"/>
      <c r="E4" s="567"/>
      <c r="F4" s="567"/>
      <c r="G4" s="567"/>
      <c r="H4" s="567"/>
      <c r="I4" s="568"/>
      <c r="J4" s="571"/>
      <c r="K4" s="548"/>
      <c r="L4" s="548">
        <v>2015</v>
      </c>
      <c r="M4" s="548"/>
      <c r="N4" s="548">
        <v>2016</v>
      </c>
      <c r="O4" s="548"/>
      <c r="P4" s="548">
        <v>2017</v>
      </c>
      <c r="Q4" s="549"/>
      <c r="R4" s="108"/>
    </row>
    <row r="5" spans="1:18" ht="15.75">
      <c r="A5" s="438" t="s">
        <v>278</v>
      </c>
      <c r="B5" s="439"/>
      <c r="C5" s="439"/>
      <c r="D5" s="442" t="s">
        <v>244</v>
      </c>
      <c r="E5" s="442"/>
      <c r="F5" s="442"/>
      <c r="G5" s="439" t="s">
        <v>561</v>
      </c>
      <c r="H5" s="439"/>
      <c r="I5" s="444"/>
      <c r="J5" s="6"/>
      <c r="K5" s="2"/>
      <c r="L5" s="2"/>
      <c r="M5" s="2"/>
      <c r="N5" s="2"/>
      <c r="O5" s="2"/>
      <c r="P5" s="2"/>
      <c r="Q5" s="2"/>
      <c r="R5" s="7"/>
    </row>
    <row r="6" spans="1:18" ht="15.75">
      <c r="A6" s="440"/>
      <c r="B6" s="441"/>
      <c r="C6" s="441"/>
      <c r="D6" s="443"/>
      <c r="E6" s="443"/>
      <c r="F6" s="443"/>
      <c r="G6" s="441"/>
      <c r="H6" s="441"/>
      <c r="I6" s="445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5.75">
      <c r="A7" s="447" t="s">
        <v>369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83"/>
      <c r="O7" s="8"/>
      <c r="P7" s="83"/>
      <c r="Q7" s="477"/>
      <c r="R7" s="417"/>
    </row>
    <row r="8" spans="1:18" ht="15.75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550" t="s">
        <v>430</v>
      </c>
      <c r="K9" s="499"/>
      <c r="L9" s="2"/>
      <c r="M9" s="2"/>
      <c r="N9" s="2"/>
      <c r="O9" s="2"/>
      <c r="P9" s="2"/>
      <c r="Q9" s="2"/>
      <c r="R9" s="7"/>
    </row>
    <row r="10" spans="1:18" ht="10.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551"/>
      <c r="K10" s="552"/>
      <c r="L10" s="8"/>
      <c r="M10" s="83"/>
      <c r="N10" s="8"/>
      <c r="O10" s="83"/>
      <c r="P10" s="8"/>
      <c r="Q10" s="83"/>
      <c r="R10" s="166"/>
    </row>
    <row r="11" spans="1:18" ht="12.7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3"/>
      <c r="K11" s="501"/>
      <c r="L11" s="2"/>
      <c r="M11" s="2"/>
      <c r="N11" s="2"/>
      <c r="O11" s="2"/>
      <c r="P11" s="2"/>
      <c r="Q11" s="2"/>
      <c r="R11" s="7"/>
    </row>
    <row r="12" spans="1:18" ht="10.5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555" t="s">
        <v>379</v>
      </c>
      <c r="K12" s="556"/>
      <c r="L12" s="65"/>
      <c r="M12" s="65"/>
      <c r="N12" s="65"/>
      <c r="O12" s="65"/>
      <c r="P12" s="65"/>
      <c r="Q12" s="65"/>
      <c r="R12" s="7"/>
    </row>
    <row r="13" spans="1:18" ht="9.75" customHeight="1">
      <c r="A13" s="6"/>
      <c r="B13" s="2"/>
      <c r="C13" s="2"/>
      <c r="D13" s="2"/>
      <c r="E13" s="2"/>
      <c r="F13" s="2"/>
      <c r="G13" s="2"/>
      <c r="H13" s="2"/>
      <c r="I13" s="7"/>
      <c r="J13" s="557"/>
      <c r="K13" s="558"/>
      <c r="L13" s="2"/>
      <c r="M13" s="11"/>
      <c r="N13" s="83"/>
      <c r="O13" s="8"/>
      <c r="P13" s="83"/>
      <c r="Q13" s="8"/>
      <c r="R13" s="109"/>
    </row>
    <row r="14" spans="1:18" ht="15.75">
      <c r="A14" s="539" t="s">
        <v>11</v>
      </c>
      <c r="B14" s="540"/>
      <c r="C14" s="541" t="s">
        <v>10</v>
      </c>
      <c r="D14" s="541"/>
      <c r="E14" s="542" t="s">
        <v>557</v>
      </c>
      <c r="F14" s="543"/>
      <c r="G14" s="542" t="s">
        <v>558</v>
      </c>
      <c r="H14" s="543"/>
      <c r="I14" s="7"/>
      <c r="J14" s="559"/>
      <c r="K14" s="560"/>
      <c r="L14" s="2"/>
      <c r="M14" s="8"/>
      <c r="N14" s="2"/>
      <c r="O14" s="2"/>
      <c r="P14" s="2"/>
      <c r="Q14" s="2"/>
      <c r="R14" s="7"/>
    </row>
    <row r="15" spans="1:18" ht="12" customHeight="1">
      <c r="A15" s="539"/>
      <c r="B15" s="540"/>
      <c r="C15" s="541"/>
      <c r="D15" s="541"/>
      <c r="E15" s="544"/>
      <c r="F15" s="545"/>
      <c r="G15" s="544"/>
      <c r="H15" s="545"/>
      <c r="I15" s="7"/>
      <c r="J15" s="130"/>
      <c r="K15" s="131"/>
      <c r="L15" s="2"/>
      <c r="M15" s="2"/>
      <c r="N15" s="2"/>
      <c r="O15" s="2"/>
      <c r="P15" s="2"/>
      <c r="Q15" s="2"/>
      <c r="R15" s="7"/>
    </row>
    <row r="16" spans="1:18" ht="8.25" customHeight="1">
      <c r="A16" s="539"/>
      <c r="B16" s="540"/>
      <c r="C16" s="541"/>
      <c r="D16" s="541"/>
      <c r="E16" s="546"/>
      <c r="F16" s="547"/>
      <c r="G16" s="546"/>
      <c r="H16" s="547"/>
      <c r="I16" s="7"/>
      <c r="J16" s="132"/>
      <c r="K16" s="133"/>
      <c r="L16" s="2"/>
      <c r="M16" s="2"/>
      <c r="O16" s="19"/>
      <c r="P16" s="536"/>
      <c r="Q16" s="536"/>
      <c r="R16" s="7"/>
    </row>
    <row r="17" spans="1:18" ht="9" customHeight="1">
      <c r="A17" s="531" t="s">
        <v>431</v>
      </c>
      <c r="B17" s="378"/>
      <c r="C17" s="537" t="s">
        <v>28</v>
      </c>
      <c r="D17" s="537"/>
      <c r="E17" s="538" t="s">
        <v>59</v>
      </c>
      <c r="F17" s="538"/>
      <c r="G17" s="378" t="s">
        <v>568</v>
      </c>
      <c r="H17" s="378"/>
      <c r="I17" s="2"/>
      <c r="J17" s="134"/>
      <c r="K17" s="135"/>
      <c r="L17" s="85"/>
      <c r="M17" s="85"/>
      <c r="N17" s="85"/>
      <c r="O17" s="85"/>
      <c r="P17" s="85"/>
      <c r="Q17" s="85"/>
      <c r="R17" s="136"/>
    </row>
    <row r="18" spans="1:18" ht="6.75" customHeight="1">
      <c r="A18" s="531"/>
      <c r="B18" s="378"/>
      <c r="C18" s="537"/>
      <c r="D18" s="537"/>
      <c r="E18" s="538"/>
      <c r="F18" s="538"/>
      <c r="G18" s="378"/>
      <c r="H18" s="378"/>
      <c r="I18" s="2"/>
      <c r="J18" s="118"/>
      <c r="K18" s="4"/>
      <c r="L18" s="4"/>
      <c r="M18" s="4"/>
      <c r="N18" s="4"/>
      <c r="O18" s="4"/>
      <c r="P18" s="4"/>
      <c r="Q18" s="4"/>
      <c r="R18" s="5"/>
    </row>
    <row r="19" spans="1:18" ht="13.5" customHeight="1">
      <c r="A19" s="531"/>
      <c r="B19" s="378"/>
      <c r="C19" s="537"/>
      <c r="D19" s="537"/>
      <c r="E19" s="538"/>
      <c r="F19" s="538"/>
      <c r="G19" s="378"/>
      <c r="H19" s="378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4.25" customHeight="1">
      <c r="A20" s="531" t="s">
        <v>431</v>
      </c>
      <c r="B20" s="378"/>
      <c r="C20" s="532"/>
      <c r="D20" s="532"/>
      <c r="E20" s="532" t="s">
        <v>59</v>
      </c>
      <c r="F20" s="532"/>
      <c r="G20" s="534" t="s">
        <v>565</v>
      </c>
      <c r="H20" s="534"/>
      <c r="I20" s="7"/>
      <c r="J20" s="525" t="s">
        <v>13</v>
      </c>
      <c r="K20" s="526"/>
      <c r="L20" s="529" t="s">
        <v>10</v>
      </c>
      <c r="M20" s="526"/>
      <c r="N20" s="511" t="s">
        <v>559</v>
      </c>
      <c r="O20" s="511" t="s">
        <v>560</v>
      </c>
      <c r="P20" s="511">
        <v>2015</v>
      </c>
      <c r="Q20" s="511">
        <v>2016</v>
      </c>
      <c r="R20" s="513">
        <v>2017</v>
      </c>
    </row>
    <row r="21" spans="1:18" ht="11.25" customHeight="1">
      <c r="A21" s="531"/>
      <c r="B21" s="378"/>
      <c r="C21" s="532"/>
      <c r="D21" s="532"/>
      <c r="E21" s="532"/>
      <c r="F21" s="532"/>
      <c r="G21" s="534"/>
      <c r="H21" s="534"/>
      <c r="I21" s="7"/>
      <c r="J21" s="527"/>
      <c r="K21" s="528"/>
      <c r="L21" s="530"/>
      <c r="M21" s="528"/>
      <c r="N21" s="512"/>
      <c r="O21" s="512"/>
      <c r="P21" s="512"/>
      <c r="Q21" s="512"/>
      <c r="R21" s="514"/>
    </row>
    <row r="22" spans="1:18" ht="12.75" customHeight="1">
      <c r="A22" s="531"/>
      <c r="B22" s="378"/>
      <c r="C22" s="533"/>
      <c r="D22" s="533"/>
      <c r="E22" s="533"/>
      <c r="F22" s="533"/>
      <c r="G22" s="535"/>
      <c r="H22" s="535"/>
      <c r="I22" s="7"/>
      <c r="J22" s="6"/>
      <c r="K22" s="2"/>
      <c r="L22" s="2"/>
      <c r="M22" s="2"/>
      <c r="N22" s="2"/>
      <c r="O22" s="2"/>
      <c r="P22" s="2"/>
      <c r="Q22" s="2"/>
      <c r="R22" s="7"/>
    </row>
    <row r="23" spans="1:18" ht="15.75">
      <c r="A23" s="84"/>
      <c r="B23" s="85"/>
      <c r="C23" s="85"/>
      <c r="D23" s="85"/>
      <c r="E23" s="85"/>
      <c r="F23" s="85"/>
      <c r="G23" s="85"/>
      <c r="H23" s="85"/>
      <c r="I23" s="136"/>
      <c r="J23" s="515" t="s">
        <v>434</v>
      </c>
      <c r="K23" s="516"/>
      <c r="L23" s="519" t="s">
        <v>435</v>
      </c>
      <c r="M23" s="520"/>
      <c r="N23" s="523">
        <v>0</v>
      </c>
      <c r="O23" s="523">
        <v>10</v>
      </c>
      <c r="P23" s="523">
        <v>4</v>
      </c>
      <c r="Q23" s="523">
        <v>8</v>
      </c>
      <c r="R23" s="523">
        <v>10</v>
      </c>
    </row>
    <row r="24" spans="1:18" ht="19.5" customHeight="1">
      <c r="A24" s="1"/>
      <c r="B24" s="2"/>
      <c r="C24" s="2"/>
      <c r="D24" s="2"/>
      <c r="E24" s="2"/>
      <c r="F24" s="2"/>
      <c r="G24" s="2"/>
      <c r="H24" s="2"/>
      <c r="I24" s="3"/>
      <c r="J24" s="517"/>
      <c r="K24" s="518"/>
      <c r="L24" s="521"/>
      <c r="M24" s="522"/>
      <c r="N24" s="524"/>
      <c r="O24" s="524"/>
      <c r="P24" s="524"/>
      <c r="Q24" s="524"/>
      <c r="R24" s="524"/>
    </row>
    <row r="25" spans="1:18" ht="15.75">
      <c r="A25" s="1"/>
      <c r="B25" s="2"/>
      <c r="C25" s="2"/>
      <c r="D25" s="2"/>
      <c r="E25" s="2"/>
      <c r="F25" s="2"/>
      <c r="G25" s="2"/>
      <c r="H25" s="2"/>
      <c r="I25" s="3"/>
      <c r="J25" s="498" t="s">
        <v>370</v>
      </c>
      <c r="K25" s="499"/>
      <c r="L25" s="502" t="s">
        <v>59</v>
      </c>
      <c r="M25" s="506"/>
      <c r="N25" s="509">
        <v>0</v>
      </c>
      <c r="O25" s="494" t="s">
        <v>304</v>
      </c>
      <c r="P25" s="494">
        <v>4</v>
      </c>
      <c r="Q25" s="494">
        <v>5</v>
      </c>
      <c r="R25" s="494">
        <v>6</v>
      </c>
    </row>
    <row r="26" spans="1:18" ht="14.25" customHeight="1">
      <c r="A26" s="1"/>
      <c r="B26" s="2"/>
      <c r="C26" s="2"/>
      <c r="D26" s="2"/>
      <c r="E26" s="2"/>
      <c r="F26" s="2"/>
      <c r="G26" s="2"/>
      <c r="H26" s="2"/>
      <c r="I26" s="3"/>
      <c r="J26" s="500"/>
      <c r="K26" s="501"/>
      <c r="L26" s="507"/>
      <c r="M26" s="508"/>
      <c r="N26" s="510"/>
      <c r="O26" s="495"/>
      <c r="P26" s="495"/>
      <c r="Q26" s="495"/>
      <c r="R26" s="495"/>
    </row>
    <row r="27" spans="1:18" ht="12" customHeight="1">
      <c r="A27" s="1"/>
      <c r="B27" s="2"/>
      <c r="C27" s="2"/>
      <c r="D27" s="2"/>
      <c r="E27" s="2"/>
      <c r="F27" s="2"/>
      <c r="G27" s="2"/>
      <c r="H27" s="2"/>
      <c r="I27" s="3"/>
      <c r="J27" s="498" t="s">
        <v>436</v>
      </c>
      <c r="K27" s="499"/>
      <c r="L27" s="502" t="s">
        <v>437</v>
      </c>
      <c r="M27" s="503"/>
      <c r="N27" s="496">
        <v>0</v>
      </c>
      <c r="O27" s="496">
        <v>10</v>
      </c>
      <c r="P27" s="496">
        <v>7</v>
      </c>
      <c r="Q27" s="496">
        <v>9</v>
      </c>
      <c r="R27" s="496">
        <v>10</v>
      </c>
    </row>
    <row r="28" spans="1:18" ht="15.75">
      <c r="A28" s="1"/>
      <c r="B28" s="2"/>
      <c r="C28" s="2"/>
      <c r="D28" s="2"/>
      <c r="E28" s="2"/>
      <c r="F28" s="2"/>
      <c r="G28" s="2"/>
      <c r="H28" s="2"/>
      <c r="I28" s="3"/>
      <c r="J28" s="500"/>
      <c r="K28" s="501"/>
      <c r="L28" s="504"/>
      <c r="M28" s="505"/>
      <c r="N28" s="497"/>
      <c r="O28" s="497"/>
      <c r="P28" s="497"/>
      <c r="Q28" s="497"/>
      <c r="R28" s="497"/>
    </row>
    <row r="29" spans="1:18" ht="27" customHeight="1">
      <c r="A29" s="1"/>
      <c r="B29" s="2"/>
      <c r="C29" s="2"/>
      <c r="D29" s="2"/>
      <c r="E29" s="2"/>
      <c r="F29" s="2"/>
      <c r="G29" s="2"/>
      <c r="H29" s="2"/>
      <c r="I29" s="3"/>
      <c r="J29" s="490" t="s">
        <v>371</v>
      </c>
      <c r="K29" s="491"/>
      <c r="L29" s="492" t="s">
        <v>372</v>
      </c>
      <c r="M29" s="493"/>
      <c r="N29" s="167">
        <v>0.03</v>
      </c>
      <c r="O29" s="137">
        <v>0.1</v>
      </c>
      <c r="P29" s="137">
        <v>0.03</v>
      </c>
      <c r="Q29" s="137">
        <v>0.07</v>
      </c>
      <c r="R29" s="137">
        <v>0.1</v>
      </c>
    </row>
    <row r="30" spans="1:18" ht="26.25" customHeight="1">
      <c r="A30" s="1"/>
      <c r="B30" s="2"/>
      <c r="C30" s="2"/>
      <c r="D30" s="2"/>
      <c r="E30" s="2"/>
      <c r="F30" s="2"/>
      <c r="G30" s="2"/>
      <c r="H30" s="2"/>
      <c r="I30" s="3"/>
      <c r="J30" s="490" t="s">
        <v>438</v>
      </c>
      <c r="K30" s="491"/>
      <c r="L30" s="492" t="s">
        <v>373</v>
      </c>
      <c r="M30" s="493"/>
      <c r="N30" s="138">
        <v>0</v>
      </c>
      <c r="O30" s="138">
        <v>4</v>
      </c>
      <c r="P30" s="138">
        <v>2</v>
      </c>
      <c r="Q30" s="138">
        <v>3</v>
      </c>
      <c r="R30" s="138">
        <v>4</v>
      </c>
    </row>
    <row r="31" spans="1:18" ht="15.75">
      <c r="A31" s="1"/>
      <c r="B31" s="2"/>
      <c r="C31" s="2"/>
      <c r="D31" s="2"/>
      <c r="E31" s="2"/>
      <c r="F31" s="2"/>
      <c r="G31" s="2"/>
      <c r="H31" s="2"/>
      <c r="I31" s="3"/>
      <c r="J31" s="480"/>
      <c r="K31" s="481"/>
      <c r="L31" s="484"/>
      <c r="M31" s="485"/>
      <c r="N31" s="488"/>
      <c r="O31" s="478"/>
      <c r="P31" s="478"/>
      <c r="Q31" s="478"/>
      <c r="R31" s="187"/>
    </row>
    <row r="32" spans="1:18" ht="15.75">
      <c r="A32" s="118"/>
      <c r="B32" s="4"/>
      <c r="C32" s="4"/>
      <c r="D32" s="4"/>
      <c r="E32" s="4"/>
      <c r="F32" s="4"/>
      <c r="G32" s="4"/>
      <c r="H32" s="4"/>
      <c r="I32" s="5"/>
      <c r="J32" s="482"/>
      <c r="K32" s="483"/>
      <c r="L32" s="486"/>
      <c r="M32" s="487"/>
      <c r="N32" s="489"/>
      <c r="O32" s="479"/>
      <c r="P32" s="479"/>
      <c r="Q32" s="479"/>
      <c r="R32" s="188"/>
    </row>
  </sheetData>
  <sheetProtection/>
  <mergeCells count="66">
    <mergeCell ref="A1:I1"/>
    <mergeCell ref="A3:B4"/>
    <mergeCell ref="C3:I4"/>
    <mergeCell ref="J3:K4"/>
    <mergeCell ref="L4:M4"/>
    <mergeCell ref="N4:O4"/>
    <mergeCell ref="P4:Q4"/>
    <mergeCell ref="A5:C6"/>
    <mergeCell ref="D5:F6"/>
    <mergeCell ref="G5:I6"/>
    <mergeCell ref="J6:K8"/>
    <mergeCell ref="A7:I12"/>
    <mergeCell ref="J9:K11"/>
    <mergeCell ref="J12:K14"/>
    <mergeCell ref="P16:Q16"/>
    <mergeCell ref="A17:B19"/>
    <mergeCell ref="C17:D19"/>
    <mergeCell ref="E17:F19"/>
    <mergeCell ref="G17:H19"/>
    <mergeCell ref="A14:B16"/>
    <mergeCell ref="C14:D16"/>
    <mergeCell ref="E14:F16"/>
    <mergeCell ref="G14:H16"/>
    <mergeCell ref="J20:K21"/>
    <mergeCell ref="L20:M21"/>
    <mergeCell ref="N20:N21"/>
    <mergeCell ref="O20:O21"/>
    <mergeCell ref="A20:B22"/>
    <mergeCell ref="C20:D22"/>
    <mergeCell ref="E20:F22"/>
    <mergeCell ref="G20:H22"/>
    <mergeCell ref="P20:P21"/>
    <mergeCell ref="Q20:Q21"/>
    <mergeCell ref="R20:R21"/>
    <mergeCell ref="J23:K24"/>
    <mergeCell ref="L23:M24"/>
    <mergeCell ref="N23:N24"/>
    <mergeCell ref="O23:O24"/>
    <mergeCell ref="P23:P24"/>
    <mergeCell ref="Q23:Q24"/>
    <mergeCell ref="R23:R24"/>
    <mergeCell ref="J27:K28"/>
    <mergeCell ref="L27:M28"/>
    <mergeCell ref="N27:N28"/>
    <mergeCell ref="O27:O28"/>
    <mergeCell ref="J25:K26"/>
    <mergeCell ref="L25:M26"/>
    <mergeCell ref="N25:N26"/>
    <mergeCell ref="O25:O26"/>
    <mergeCell ref="L30:M30"/>
    <mergeCell ref="P25:P26"/>
    <mergeCell ref="Q25:Q26"/>
    <mergeCell ref="R25:R26"/>
    <mergeCell ref="P27:P28"/>
    <mergeCell ref="Q27:Q28"/>
    <mergeCell ref="R27:R28"/>
    <mergeCell ref="Q7:R7"/>
    <mergeCell ref="P31:P32"/>
    <mergeCell ref="Q31:Q32"/>
    <mergeCell ref="J31:K32"/>
    <mergeCell ref="L31:M32"/>
    <mergeCell ref="N31:N32"/>
    <mergeCell ref="O31:O32"/>
    <mergeCell ref="J29:K29"/>
    <mergeCell ref="L29:M29"/>
    <mergeCell ref="J30:K3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H26" sqref="H26"/>
    </sheetView>
  </sheetViews>
  <sheetFormatPr defaultColWidth="9.00390625" defaultRowHeight="15.75"/>
  <cols>
    <col min="1" max="1" width="5.50390625" style="0" customWidth="1"/>
    <col min="2" max="3" width="5.875" style="0" customWidth="1"/>
    <col min="4" max="4" width="4.375" style="0" customWidth="1"/>
    <col min="5" max="5" width="3.75390625" style="0" customWidth="1"/>
    <col min="6" max="6" width="6.00390625" style="0" customWidth="1"/>
    <col min="7" max="7" width="6.125" style="0" customWidth="1"/>
    <col min="8" max="8" width="5.375" style="0" customWidth="1"/>
    <col min="9" max="9" width="4.375" style="0" customWidth="1"/>
    <col min="10" max="10" width="8.125" style="0" customWidth="1"/>
    <col min="11" max="11" width="6.875" style="0" customWidth="1"/>
    <col min="12" max="12" width="7.375" style="0" customWidth="1"/>
    <col min="13" max="13" width="6.75390625" style="0" customWidth="1"/>
    <col min="14" max="14" width="7.375" style="0" customWidth="1"/>
    <col min="15" max="15" width="7.75390625" style="0" customWidth="1"/>
    <col min="16" max="16" width="7.625" style="0" customWidth="1"/>
    <col min="17" max="17" width="7.875" style="0" customWidth="1"/>
    <col min="18" max="18" width="7.7539062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16.5" thickBot="1"/>
    <row r="3" spans="1:18" ht="14.25" customHeight="1">
      <c r="A3" s="561" t="s">
        <v>9</v>
      </c>
      <c r="B3" s="562"/>
      <c r="C3" s="565" t="s">
        <v>563</v>
      </c>
      <c r="D3" s="565"/>
      <c r="E3" s="565"/>
      <c r="F3" s="565"/>
      <c r="G3" s="565"/>
      <c r="H3" s="565"/>
      <c r="I3" s="566"/>
      <c r="J3" s="569" t="s">
        <v>12</v>
      </c>
      <c r="K3" s="570"/>
      <c r="L3" s="26"/>
      <c r="M3" s="26"/>
      <c r="N3" s="26"/>
      <c r="O3" s="26"/>
      <c r="P3" s="26"/>
      <c r="Q3" s="26"/>
      <c r="R3" s="28"/>
    </row>
    <row r="4" spans="1:18" ht="14.25" customHeight="1">
      <c r="A4" s="563"/>
      <c r="B4" s="564"/>
      <c r="C4" s="567"/>
      <c r="D4" s="567"/>
      <c r="E4" s="567"/>
      <c r="F4" s="567"/>
      <c r="G4" s="567"/>
      <c r="H4" s="567"/>
      <c r="I4" s="568"/>
      <c r="J4" s="571"/>
      <c r="K4" s="548"/>
      <c r="L4" s="548">
        <v>2015</v>
      </c>
      <c r="M4" s="548"/>
      <c r="N4" s="548">
        <v>2016</v>
      </c>
      <c r="O4" s="548"/>
      <c r="P4" s="548">
        <v>2017</v>
      </c>
      <c r="Q4" s="549"/>
      <c r="R4" s="108"/>
    </row>
    <row r="5" spans="1:18" ht="14.25" customHeight="1">
      <c r="A5" s="438" t="s">
        <v>278</v>
      </c>
      <c r="B5" s="439"/>
      <c r="C5" s="439"/>
      <c r="D5" s="442" t="s">
        <v>244</v>
      </c>
      <c r="E5" s="442"/>
      <c r="F5" s="442"/>
      <c r="G5" s="439" t="s">
        <v>561</v>
      </c>
      <c r="H5" s="439"/>
      <c r="I5" s="444"/>
      <c r="J5" s="6"/>
      <c r="K5" s="2"/>
      <c r="L5" s="2"/>
      <c r="M5" s="2"/>
      <c r="N5" s="2"/>
      <c r="O5" s="2"/>
      <c r="P5" s="2"/>
      <c r="Q5" s="2"/>
      <c r="R5" s="7"/>
    </row>
    <row r="6" spans="1:18" ht="15.75">
      <c r="A6" s="440"/>
      <c r="B6" s="441"/>
      <c r="C6" s="441"/>
      <c r="D6" s="443"/>
      <c r="E6" s="443"/>
      <c r="F6" s="443"/>
      <c r="G6" s="441"/>
      <c r="H6" s="441"/>
      <c r="I6" s="445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5.75">
      <c r="A7" s="447" t="s">
        <v>564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83"/>
      <c r="O7" s="8"/>
      <c r="P7" s="83"/>
      <c r="Q7" s="477"/>
      <c r="R7" s="417"/>
    </row>
    <row r="8" spans="1:18" ht="15.75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12.75" customHeight="1">
      <c r="A9" s="450"/>
      <c r="B9" s="451"/>
      <c r="C9" s="451"/>
      <c r="D9" s="451"/>
      <c r="E9" s="451"/>
      <c r="F9" s="451"/>
      <c r="G9" s="451"/>
      <c r="H9" s="451"/>
      <c r="I9" s="452"/>
      <c r="J9" s="550" t="s">
        <v>430</v>
      </c>
      <c r="K9" s="499"/>
      <c r="L9" s="2"/>
      <c r="M9" s="2"/>
      <c r="N9" s="2"/>
      <c r="O9" s="2"/>
      <c r="P9" s="2"/>
      <c r="Q9" s="2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551"/>
      <c r="K10" s="552"/>
      <c r="L10" s="8"/>
      <c r="M10" s="83"/>
      <c r="N10" s="8"/>
      <c r="O10" s="83"/>
      <c r="P10" s="8"/>
      <c r="Q10" s="83"/>
      <c r="R10" s="166"/>
    </row>
    <row r="11" spans="1:18" ht="12.7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3"/>
      <c r="K11" s="501"/>
      <c r="L11" s="2"/>
      <c r="M11" s="2"/>
      <c r="N11" s="2"/>
      <c r="O11" s="2"/>
      <c r="P11" s="2"/>
      <c r="Q11" s="2"/>
      <c r="R11" s="7"/>
    </row>
    <row r="12" spans="1:18" ht="14.25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555" t="s">
        <v>379</v>
      </c>
      <c r="K12" s="556"/>
      <c r="L12" s="65"/>
      <c r="M12" s="65"/>
      <c r="N12" s="65"/>
      <c r="O12" s="65"/>
      <c r="P12" s="65"/>
      <c r="Q12" s="65"/>
      <c r="R12" s="7"/>
    </row>
    <row r="13" spans="1:18" ht="14.25" customHeight="1">
      <c r="A13" s="6"/>
      <c r="B13" s="2"/>
      <c r="C13" s="2"/>
      <c r="D13" s="2"/>
      <c r="E13" s="2"/>
      <c r="F13" s="2"/>
      <c r="G13" s="2"/>
      <c r="H13" s="2"/>
      <c r="I13" s="7"/>
      <c r="J13" s="557"/>
      <c r="K13" s="558"/>
      <c r="L13" s="2"/>
      <c r="M13" s="11"/>
      <c r="N13" s="83"/>
      <c r="O13" s="8"/>
      <c r="P13" s="83"/>
      <c r="Q13" s="8"/>
      <c r="R13" s="109"/>
    </row>
    <row r="14" spans="1:18" ht="15.75">
      <c r="A14" s="539" t="s">
        <v>11</v>
      </c>
      <c r="B14" s="540"/>
      <c r="C14" s="541" t="s">
        <v>10</v>
      </c>
      <c r="D14" s="541"/>
      <c r="E14" s="542" t="s">
        <v>557</v>
      </c>
      <c r="F14" s="543"/>
      <c r="G14" s="542" t="s">
        <v>558</v>
      </c>
      <c r="H14" s="543"/>
      <c r="I14" s="7"/>
      <c r="J14" s="559"/>
      <c r="K14" s="560"/>
      <c r="L14" s="2"/>
      <c r="M14" s="8"/>
      <c r="N14" s="2"/>
      <c r="O14" s="2"/>
      <c r="P14" s="2"/>
      <c r="Q14" s="2"/>
      <c r="R14" s="7"/>
    </row>
    <row r="15" spans="1:18" ht="12" customHeight="1">
      <c r="A15" s="539"/>
      <c r="B15" s="540"/>
      <c r="C15" s="541"/>
      <c r="D15" s="541"/>
      <c r="E15" s="544"/>
      <c r="F15" s="545"/>
      <c r="G15" s="544"/>
      <c r="H15" s="545"/>
      <c r="I15" s="7"/>
      <c r="J15" s="130"/>
      <c r="K15" s="131"/>
      <c r="L15" s="2"/>
      <c r="M15" s="2"/>
      <c r="N15" s="2"/>
      <c r="O15" s="2"/>
      <c r="P15" s="2"/>
      <c r="Q15" s="2"/>
      <c r="R15" s="7"/>
    </row>
    <row r="16" spans="1:18" ht="11.25" customHeight="1">
      <c r="A16" s="539"/>
      <c r="B16" s="540"/>
      <c r="C16" s="541"/>
      <c r="D16" s="541"/>
      <c r="E16" s="546"/>
      <c r="F16" s="547"/>
      <c r="G16" s="546"/>
      <c r="H16" s="547"/>
      <c r="I16" s="7"/>
      <c r="J16" s="132"/>
      <c r="K16" s="133"/>
      <c r="L16" s="2"/>
      <c r="M16" s="2"/>
      <c r="O16" s="19"/>
      <c r="P16" s="536"/>
      <c r="Q16" s="536"/>
      <c r="R16" s="7"/>
    </row>
    <row r="17" spans="1:18" ht="14.25" customHeight="1">
      <c r="A17" s="572" t="s">
        <v>377</v>
      </c>
      <c r="B17" s="534"/>
      <c r="C17" s="537" t="s">
        <v>28</v>
      </c>
      <c r="D17" s="537"/>
      <c r="E17" s="538" t="s">
        <v>59</v>
      </c>
      <c r="F17" s="538"/>
      <c r="G17" s="378" t="s">
        <v>568</v>
      </c>
      <c r="H17" s="378"/>
      <c r="I17" s="2"/>
      <c r="J17" s="134"/>
      <c r="K17" s="135"/>
      <c r="L17" s="85"/>
      <c r="M17" s="85"/>
      <c r="N17" s="85"/>
      <c r="O17" s="85"/>
      <c r="P17" s="85"/>
      <c r="Q17" s="85"/>
      <c r="R17" s="136"/>
    </row>
    <row r="18" spans="1:18" ht="12" customHeight="1">
      <c r="A18" s="572"/>
      <c r="B18" s="534"/>
      <c r="C18" s="537"/>
      <c r="D18" s="537"/>
      <c r="E18" s="538"/>
      <c r="F18" s="538"/>
      <c r="G18" s="378"/>
      <c r="H18" s="378"/>
      <c r="I18" s="2"/>
      <c r="J18" s="118"/>
      <c r="K18" s="4"/>
      <c r="L18" s="4"/>
      <c r="M18" s="4"/>
      <c r="N18" s="4"/>
      <c r="O18" s="4"/>
      <c r="P18" s="4"/>
      <c r="Q18" s="4"/>
      <c r="R18" s="5"/>
    </row>
    <row r="19" spans="1:18" ht="13.5" customHeight="1">
      <c r="A19" s="573"/>
      <c r="B19" s="535"/>
      <c r="C19" s="537"/>
      <c r="D19" s="537"/>
      <c r="E19" s="538"/>
      <c r="F19" s="538"/>
      <c r="G19" s="378"/>
      <c r="H19" s="378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3.5" customHeight="1">
      <c r="A20" s="572" t="s">
        <v>377</v>
      </c>
      <c r="B20" s="534"/>
      <c r="C20" s="532"/>
      <c r="D20" s="532"/>
      <c r="E20" s="532" t="s">
        <v>59</v>
      </c>
      <c r="F20" s="532"/>
      <c r="G20" s="534" t="s">
        <v>433</v>
      </c>
      <c r="H20" s="534"/>
      <c r="I20" s="7"/>
      <c r="J20" s="525" t="s">
        <v>13</v>
      </c>
      <c r="K20" s="526"/>
      <c r="L20" s="529" t="s">
        <v>10</v>
      </c>
      <c r="M20" s="526"/>
      <c r="N20" s="511" t="s">
        <v>559</v>
      </c>
      <c r="O20" s="511" t="s">
        <v>560</v>
      </c>
      <c r="P20" s="511">
        <v>2015</v>
      </c>
      <c r="Q20" s="511">
        <v>2016</v>
      </c>
      <c r="R20" s="513">
        <v>2017</v>
      </c>
    </row>
    <row r="21" spans="1:18" ht="12.75" customHeight="1">
      <c r="A21" s="572"/>
      <c r="B21" s="534"/>
      <c r="C21" s="532"/>
      <c r="D21" s="532"/>
      <c r="E21" s="532"/>
      <c r="F21" s="532"/>
      <c r="G21" s="534"/>
      <c r="H21" s="534"/>
      <c r="I21" s="7"/>
      <c r="J21" s="527"/>
      <c r="K21" s="528"/>
      <c r="L21" s="530"/>
      <c r="M21" s="528"/>
      <c r="N21" s="512"/>
      <c r="O21" s="512"/>
      <c r="P21" s="512"/>
      <c r="Q21" s="512"/>
      <c r="R21" s="514"/>
    </row>
    <row r="22" spans="1:18" ht="12.75" customHeight="1">
      <c r="A22" s="573"/>
      <c r="B22" s="535"/>
      <c r="C22" s="533"/>
      <c r="D22" s="533"/>
      <c r="E22" s="533"/>
      <c r="F22" s="533"/>
      <c r="G22" s="535"/>
      <c r="H22" s="535"/>
      <c r="I22" s="7"/>
      <c r="J22" s="6"/>
      <c r="K22" s="2"/>
      <c r="L22" s="2"/>
      <c r="M22" s="2"/>
      <c r="N22" s="2"/>
      <c r="O22" s="2"/>
      <c r="P22" s="2"/>
      <c r="Q22" s="2"/>
      <c r="R22" s="7"/>
    </row>
    <row r="23" spans="1:18" ht="15" customHeight="1">
      <c r="A23" s="1"/>
      <c r="B23" s="2"/>
      <c r="C23" s="2"/>
      <c r="D23" s="2"/>
      <c r="E23" s="2"/>
      <c r="F23" s="2"/>
      <c r="G23" s="2"/>
      <c r="H23" s="2"/>
      <c r="I23" s="3"/>
      <c r="J23" s="498" t="s">
        <v>436</v>
      </c>
      <c r="K23" s="499"/>
      <c r="L23" s="502" t="s">
        <v>437</v>
      </c>
      <c r="M23" s="503"/>
      <c r="N23" s="496">
        <v>8</v>
      </c>
      <c r="O23" s="496">
        <v>10</v>
      </c>
      <c r="P23" s="496">
        <v>7</v>
      </c>
      <c r="Q23" s="496">
        <v>9</v>
      </c>
      <c r="R23" s="496">
        <v>10</v>
      </c>
    </row>
    <row r="24" spans="1:18" ht="18.75" customHeight="1">
      <c r="A24" s="1"/>
      <c r="B24" s="2"/>
      <c r="C24" s="2"/>
      <c r="D24" s="2"/>
      <c r="E24" s="2"/>
      <c r="F24" s="2"/>
      <c r="G24" s="2"/>
      <c r="H24" s="2"/>
      <c r="I24" s="3"/>
      <c r="J24" s="500"/>
      <c r="K24" s="501"/>
      <c r="L24" s="504"/>
      <c r="M24" s="505"/>
      <c r="N24" s="497"/>
      <c r="O24" s="497"/>
      <c r="P24" s="497"/>
      <c r="Q24" s="497"/>
      <c r="R24" s="497"/>
    </row>
    <row r="25" spans="1:18" ht="15.75">
      <c r="A25" s="1"/>
      <c r="B25" s="2"/>
      <c r="C25" s="2"/>
      <c r="D25" s="2"/>
      <c r="E25" s="2"/>
      <c r="F25" s="2"/>
      <c r="G25" s="2"/>
      <c r="H25" s="2"/>
      <c r="I25" s="3"/>
      <c r="J25" s="490"/>
      <c r="K25" s="491"/>
      <c r="L25" s="492"/>
      <c r="M25" s="493"/>
      <c r="N25" s="167"/>
      <c r="O25" s="137"/>
      <c r="P25" s="137"/>
      <c r="Q25" s="137"/>
      <c r="R25" s="137"/>
    </row>
    <row r="26" spans="1:18" ht="12.75" customHeight="1">
      <c r="A26" s="1"/>
      <c r="B26" s="2"/>
      <c r="C26" s="2"/>
      <c r="D26" s="2"/>
      <c r="E26" s="2"/>
      <c r="F26" s="2"/>
      <c r="G26" s="2"/>
      <c r="H26" s="2"/>
      <c r="I26" s="3"/>
      <c r="J26" s="515" t="s">
        <v>439</v>
      </c>
      <c r="K26" s="516"/>
      <c r="L26" s="579" t="s">
        <v>59</v>
      </c>
      <c r="M26" s="580"/>
      <c r="N26" s="583">
        <v>50</v>
      </c>
      <c r="O26" s="574">
        <v>0.95</v>
      </c>
      <c r="P26" s="574">
        <v>0.6</v>
      </c>
      <c r="Q26" s="574">
        <v>0.7</v>
      </c>
      <c r="R26" s="574">
        <v>0.95</v>
      </c>
    </row>
    <row r="27" spans="1:18" ht="15.75">
      <c r="A27" s="118"/>
      <c r="B27" s="4"/>
      <c r="C27" s="4"/>
      <c r="D27" s="4"/>
      <c r="E27" s="4"/>
      <c r="F27" s="4"/>
      <c r="G27" s="4"/>
      <c r="H27" s="4"/>
      <c r="I27" s="5"/>
      <c r="J27" s="577"/>
      <c r="K27" s="578"/>
      <c r="L27" s="581"/>
      <c r="M27" s="582"/>
      <c r="N27" s="584"/>
      <c r="O27" s="575"/>
      <c r="P27" s="575"/>
      <c r="Q27" s="575"/>
      <c r="R27" s="576"/>
    </row>
    <row r="28" ht="12" customHeight="1"/>
  </sheetData>
  <sheetProtection/>
  <mergeCells count="51">
    <mergeCell ref="R26:R27"/>
    <mergeCell ref="J26:K27"/>
    <mergeCell ref="L26:M27"/>
    <mergeCell ref="N26:N27"/>
    <mergeCell ref="O26:O27"/>
    <mergeCell ref="J25:K25"/>
    <mergeCell ref="L25:M25"/>
    <mergeCell ref="J23:K24"/>
    <mergeCell ref="L23:M24"/>
    <mergeCell ref="P26:P27"/>
    <mergeCell ref="Q26:Q27"/>
    <mergeCell ref="N20:N21"/>
    <mergeCell ref="O20:O21"/>
    <mergeCell ref="N23:N24"/>
    <mergeCell ref="O23:O24"/>
    <mergeCell ref="P23:P24"/>
    <mergeCell ref="Q23:Q24"/>
    <mergeCell ref="A20:B22"/>
    <mergeCell ref="C20:D22"/>
    <mergeCell ref="E20:F22"/>
    <mergeCell ref="G20:H22"/>
    <mergeCell ref="R23:R24"/>
    <mergeCell ref="P20:P21"/>
    <mergeCell ref="Q20:Q21"/>
    <mergeCell ref="R20:R21"/>
    <mergeCell ref="J20:K21"/>
    <mergeCell ref="L20:M21"/>
    <mergeCell ref="C14:D16"/>
    <mergeCell ref="E14:F16"/>
    <mergeCell ref="G14:H16"/>
    <mergeCell ref="P16:Q16"/>
    <mergeCell ref="A17:B19"/>
    <mergeCell ref="C17:D19"/>
    <mergeCell ref="E17:F19"/>
    <mergeCell ref="G17:H19"/>
    <mergeCell ref="P4:Q4"/>
    <mergeCell ref="A5:C6"/>
    <mergeCell ref="D5:F6"/>
    <mergeCell ref="G5:I6"/>
    <mergeCell ref="J6:K8"/>
    <mergeCell ref="A7:I12"/>
    <mergeCell ref="Q7:R7"/>
    <mergeCell ref="J9:K11"/>
    <mergeCell ref="J12:K14"/>
    <mergeCell ref="A14:B16"/>
    <mergeCell ref="A1:I1"/>
    <mergeCell ref="A3:B4"/>
    <mergeCell ref="C3:I4"/>
    <mergeCell ref="J3:K4"/>
    <mergeCell ref="L4:M4"/>
    <mergeCell ref="N4:O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L33" sqref="L33"/>
    </sheetView>
  </sheetViews>
  <sheetFormatPr defaultColWidth="9.00390625" defaultRowHeight="15.75"/>
  <cols>
    <col min="1" max="1" width="6.75390625" style="0" customWidth="1"/>
    <col min="2" max="2" width="6.00390625" style="0" customWidth="1"/>
    <col min="3" max="3" width="6.875" style="0" customWidth="1"/>
    <col min="4" max="4" width="5.00390625" style="0" customWidth="1"/>
    <col min="5" max="5" width="5.875" style="0" customWidth="1"/>
    <col min="6" max="6" width="7.125" style="0" customWidth="1"/>
    <col min="7" max="7" width="7.375" style="0" customWidth="1"/>
    <col min="8" max="8" width="5.625" style="0" customWidth="1"/>
    <col min="9" max="9" width="4.125" style="0" customWidth="1"/>
    <col min="10" max="10" width="6.50390625" style="0" customWidth="1"/>
    <col min="11" max="11" width="7.00390625" style="0" customWidth="1"/>
    <col min="12" max="12" width="6.125" style="0" customWidth="1"/>
    <col min="13" max="13" width="7.375" style="0" customWidth="1"/>
    <col min="14" max="14" width="6.00390625" style="0" customWidth="1"/>
    <col min="15" max="15" width="7.00390625" style="0" customWidth="1"/>
    <col min="16" max="16" width="6.00390625" style="0" customWidth="1"/>
    <col min="17" max="18" width="6.37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9" customHeight="1" thickBot="1"/>
    <row r="3" spans="1:18" ht="15.75">
      <c r="A3" s="561" t="s">
        <v>9</v>
      </c>
      <c r="B3" s="562"/>
      <c r="C3" s="565" t="s">
        <v>429</v>
      </c>
      <c r="D3" s="565"/>
      <c r="E3" s="565"/>
      <c r="F3" s="565"/>
      <c r="G3" s="565"/>
      <c r="H3" s="565"/>
      <c r="I3" s="566"/>
      <c r="J3" s="426" t="s">
        <v>12</v>
      </c>
      <c r="K3" s="427"/>
      <c r="L3" s="26"/>
      <c r="M3" s="26"/>
      <c r="N3" s="26"/>
      <c r="O3" s="26"/>
      <c r="P3" s="26"/>
      <c r="Q3" s="26"/>
      <c r="R3" s="28"/>
    </row>
    <row r="4" spans="1:18" ht="15" customHeight="1">
      <c r="A4" s="563"/>
      <c r="B4" s="564"/>
      <c r="C4" s="567"/>
      <c r="D4" s="567"/>
      <c r="E4" s="567"/>
      <c r="F4" s="567"/>
      <c r="G4" s="567"/>
      <c r="H4" s="567"/>
      <c r="I4" s="568"/>
      <c r="J4" s="428"/>
      <c r="K4" s="429"/>
      <c r="L4" s="429">
        <v>2015</v>
      </c>
      <c r="M4" s="429"/>
      <c r="N4" s="429">
        <v>2016</v>
      </c>
      <c r="O4" s="429"/>
      <c r="P4" s="429">
        <v>2017</v>
      </c>
      <c r="Q4" s="599"/>
      <c r="R4" s="141"/>
    </row>
    <row r="5" spans="1:18" ht="10.5" customHeight="1">
      <c r="A5" s="438" t="s">
        <v>277</v>
      </c>
      <c r="B5" s="439"/>
      <c r="C5" s="439"/>
      <c r="D5" s="439" t="s">
        <v>244</v>
      </c>
      <c r="E5" s="439"/>
      <c r="F5" s="439"/>
      <c r="G5" s="439" t="s">
        <v>566</v>
      </c>
      <c r="H5" s="439"/>
      <c r="I5" s="444"/>
      <c r="J5" s="6"/>
      <c r="K5" s="2"/>
      <c r="L5" s="2"/>
      <c r="M5" s="2"/>
      <c r="N5" s="2"/>
      <c r="O5" s="2"/>
      <c r="P5" s="2"/>
      <c r="Q5" s="2"/>
      <c r="R5" s="7"/>
    </row>
    <row r="6" spans="1:18" ht="15.75">
      <c r="A6" s="440"/>
      <c r="B6" s="441"/>
      <c r="C6" s="441"/>
      <c r="D6" s="441"/>
      <c r="E6" s="441"/>
      <c r="F6" s="441"/>
      <c r="G6" s="441"/>
      <c r="H6" s="441"/>
      <c r="I6" s="445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1.25" customHeight="1">
      <c r="A7" s="447" t="s">
        <v>440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83"/>
      <c r="O7" s="8"/>
      <c r="P7" s="83"/>
      <c r="Q7" s="8"/>
      <c r="R7" s="109"/>
    </row>
    <row r="8" spans="1:18" ht="11.25" customHeight="1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8.25" customHeight="1">
      <c r="A9" s="450"/>
      <c r="B9" s="451"/>
      <c r="C9" s="451"/>
      <c r="D9" s="451"/>
      <c r="E9" s="451"/>
      <c r="F9" s="451"/>
      <c r="G9" s="451"/>
      <c r="H9" s="451"/>
      <c r="I9" s="452"/>
      <c r="J9" s="555" t="s">
        <v>379</v>
      </c>
      <c r="K9" s="556"/>
      <c r="L9" s="2"/>
      <c r="M9" s="8"/>
      <c r="N9" s="2"/>
      <c r="O9" s="2"/>
      <c r="P9" s="2"/>
      <c r="Q9" s="2"/>
      <c r="R9" s="7"/>
    </row>
    <row r="10" spans="1:18" ht="9.75" customHeight="1">
      <c r="A10" s="450"/>
      <c r="B10" s="451"/>
      <c r="C10" s="451"/>
      <c r="D10" s="451"/>
      <c r="E10" s="451"/>
      <c r="F10" s="451"/>
      <c r="G10" s="451"/>
      <c r="H10" s="451"/>
      <c r="I10" s="452"/>
      <c r="J10" s="557"/>
      <c r="K10" s="558"/>
      <c r="L10" s="2"/>
      <c r="M10" s="8"/>
      <c r="N10" s="83"/>
      <c r="O10" s="8"/>
      <c r="P10" s="83"/>
      <c r="Q10" s="8"/>
      <c r="R10" s="109"/>
    </row>
    <row r="11" spans="1:18" ht="16.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9"/>
      <c r="K11" s="560"/>
      <c r="L11" s="2"/>
      <c r="M11" s="8"/>
      <c r="N11" s="2"/>
      <c r="O11" s="2"/>
      <c r="P11" s="2"/>
      <c r="Q11" s="2"/>
      <c r="R11" s="7"/>
    </row>
    <row r="12" spans="1:18" ht="9.75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142"/>
      <c r="K12" s="143"/>
      <c r="L12" s="144"/>
      <c r="M12" s="144"/>
      <c r="N12" s="144"/>
      <c r="O12" s="144"/>
      <c r="P12" s="144"/>
      <c r="Q12" s="144"/>
      <c r="R12" s="145"/>
    </row>
    <row r="13" spans="1:18" ht="6" customHeight="1">
      <c r="A13" s="6"/>
      <c r="B13" s="2"/>
      <c r="C13" s="2"/>
      <c r="D13" s="2"/>
      <c r="E13" s="2"/>
      <c r="F13" s="2"/>
      <c r="G13" s="2"/>
      <c r="H13" s="2"/>
      <c r="I13" s="7"/>
      <c r="J13" s="146"/>
      <c r="K13" s="147"/>
      <c r="L13" s="2"/>
      <c r="M13" s="11"/>
      <c r="N13" s="83"/>
      <c r="O13" s="83"/>
      <c r="P13" s="2"/>
      <c r="Q13" s="2"/>
      <c r="R13" s="7"/>
    </row>
    <row r="14" spans="1:18" ht="21.75" customHeight="1">
      <c r="A14" s="571" t="s">
        <v>11</v>
      </c>
      <c r="B14" s="548"/>
      <c r="C14" s="593" t="s">
        <v>10</v>
      </c>
      <c r="D14" s="594"/>
      <c r="E14" s="542" t="s">
        <v>557</v>
      </c>
      <c r="F14" s="543"/>
      <c r="G14" s="542" t="s">
        <v>558</v>
      </c>
      <c r="H14" s="543"/>
      <c r="I14" s="7"/>
      <c r="J14" s="146"/>
      <c r="K14" s="147"/>
      <c r="L14" s="2"/>
      <c r="M14" s="2"/>
      <c r="N14" s="2"/>
      <c r="O14" s="2"/>
      <c r="P14" s="2"/>
      <c r="Q14" s="2"/>
      <c r="R14" s="7"/>
    </row>
    <row r="15" spans="1:18" ht="11.25" customHeight="1">
      <c r="A15" s="571"/>
      <c r="B15" s="548"/>
      <c r="C15" s="595"/>
      <c r="D15" s="596"/>
      <c r="E15" s="544"/>
      <c r="F15" s="545"/>
      <c r="G15" s="544"/>
      <c r="H15" s="545"/>
      <c r="I15" s="7"/>
      <c r="J15" s="148"/>
      <c r="K15" s="149"/>
      <c r="L15" s="2"/>
      <c r="M15" s="2"/>
      <c r="N15" s="2"/>
      <c r="O15" s="2"/>
      <c r="P15" s="2"/>
      <c r="Q15" s="2"/>
      <c r="R15" s="7"/>
    </row>
    <row r="16" spans="1:18" ht="12.75" customHeight="1">
      <c r="A16" s="571"/>
      <c r="B16" s="548"/>
      <c r="C16" s="597"/>
      <c r="D16" s="598"/>
      <c r="E16" s="546"/>
      <c r="F16" s="547"/>
      <c r="G16" s="546"/>
      <c r="H16" s="547"/>
      <c r="I16" s="7"/>
      <c r="J16" s="148"/>
      <c r="K16" s="149"/>
      <c r="L16" s="2"/>
      <c r="M16" s="2"/>
      <c r="N16" s="2"/>
      <c r="O16" s="19"/>
      <c r="P16" s="592"/>
      <c r="Q16" s="592"/>
      <c r="R16" s="7"/>
    </row>
    <row r="17" spans="1:18" ht="7.5" customHeight="1">
      <c r="A17" s="531" t="s">
        <v>431</v>
      </c>
      <c r="B17" s="378"/>
      <c r="C17" s="537" t="s">
        <v>28</v>
      </c>
      <c r="D17" s="537"/>
      <c r="E17" s="538" t="s">
        <v>59</v>
      </c>
      <c r="F17" s="538"/>
      <c r="G17" s="380" t="s">
        <v>432</v>
      </c>
      <c r="H17" s="380"/>
      <c r="I17" s="7"/>
      <c r="J17" s="148"/>
      <c r="K17" s="149"/>
      <c r="L17" s="2"/>
      <c r="M17" s="2"/>
      <c r="N17" s="2"/>
      <c r="O17" s="2"/>
      <c r="P17" s="2"/>
      <c r="Q17" s="2"/>
      <c r="R17" s="7"/>
    </row>
    <row r="18" spans="1:18" ht="12.75" customHeight="1">
      <c r="A18" s="531"/>
      <c r="B18" s="378"/>
      <c r="C18" s="537"/>
      <c r="D18" s="537"/>
      <c r="E18" s="538"/>
      <c r="F18" s="538"/>
      <c r="G18" s="380"/>
      <c r="H18" s="380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5.75">
      <c r="A19" s="531"/>
      <c r="B19" s="378"/>
      <c r="C19" s="537"/>
      <c r="D19" s="537"/>
      <c r="E19" s="538"/>
      <c r="F19" s="538"/>
      <c r="G19" s="380"/>
      <c r="H19" s="380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2.75" customHeight="1">
      <c r="A20" s="531" t="s">
        <v>431</v>
      </c>
      <c r="B20" s="378"/>
      <c r="C20" s="532"/>
      <c r="D20" s="532"/>
      <c r="E20" s="532" t="s">
        <v>59</v>
      </c>
      <c r="F20" s="532"/>
      <c r="G20" s="377" t="s">
        <v>433</v>
      </c>
      <c r="H20" s="377"/>
      <c r="I20" s="2"/>
      <c r="J20" s="589" t="s">
        <v>13</v>
      </c>
      <c r="K20" s="589"/>
      <c r="L20" s="589" t="s">
        <v>10</v>
      </c>
      <c r="M20" s="589"/>
      <c r="N20" s="589" t="s">
        <v>559</v>
      </c>
      <c r="O20" s="589" t="s">
        <v>560</v>
      </c>
      <c r="P20" s="589">
        <v>2015</v>
      </c>
      <c r="Q20" s="589">
        <v>2016</v>
      </c>
      <c r="R20" s="589">
        <v>2017</v>
      </c>
    </row>
    <row r="21" spans="1:18" ht="13.5" customHeight="1">
      <c r="A21" s="531"/>
      <c r="B21" s="378"/>
      <c r="C21" s="532"/>
      <c r="D21" s="532"/>
      <c r="E21" s="532"/>
      <c r="F21" s="532"/>
      <c r="G21" s="377"/>
      <c r="H21" s="377"/>
      <c r="I21" s="2"/>
      <c r="J21" s="589"/>
      <c r="K21" s="589"/>
      <c r="L21" s="589"/>
      <c r="M21" s="589"/>
      <c r="N21" s="589"/>
      <c r="O21" s="589"/>
      <c r="P21" s="589"/>
      <c r="Q21" s="589"/>
      <c r="R21" s="589"/>
    </row>
    <row r="22" spans="1:18" ht="8.25" customHeight="1">
      <c r="A22" s="531"/>
      <c r="B22" s="378"/>
      <c r="C22" s="532"/>
      <c r="D22" s="532"/>
      <c r="E22" s="532"/>
      <c r="F22" s="532"/>
      <c r="G22" s="377"/>
      <c r="H22" s="377"/>
      <c r="I22" s="2"/>
      <c r="J22" s="150"/>
      <c r="K22" s="150"/>
      <c r="L22" s="150"/>
      <c r="M22" s="150"/>
      <c r="N22" s="150"/>
      <c r="O22" s="150"/>
      <c r="P22" s="150"/>
      <c r="Q22" s="150"/>
      <c r="R22" s="150"/>
    </row>
    <row r="23" spans="1:18" ht="15.75">
      <c r="A23" s="1"/>
      <c r="B23" s="2"/>
      <c r="C23" s="2"/>
      <c r="D23" s="2"/>
      <c r="E23" s="2"/>
      <c r="F23" s="2"/>
      <c r="G23" s="2"/>
      <c r="H23" s="2"/>
      <c r="I23" s="3"/>
      <c r="J23" s="376" t="s">
        <v>434</v>
      </c>
      <c r="K23" s="376"/>
      <c r="L23" s="376" t="s">
        <v>435</v>
      </c>
      <c r="M23" s="376"/>
      <c r="N23" s="590">
        <v>0</v>
      </c>
      <c r="O23" s="590">
        <v>5</v>
      </c>
      <c r="P23" s="590">
        <v>3</v>
      </c>
      <c r="Q23" s="590">
        <v>2</v>
      </c>
      <c r="R23" s="590">
        <v>5</v>
      </c>
    </row>
    <row r="24" spans="1:18" ht="16.5" customHeight="1">
      <c r="A24" s="1"/>
      <c r="B24" s="2"/>
      <c r="C24" s="2"/>
      <c r="D24" s="2"/>
      <c r="E24" s="2"/>
      <c r="F24" s="2"/>
      <c r="G24" s="2"/>
      <c r="H24" s="2"/>
      <c r="I24" s="3"/>
      <c r="J24" s="376"/>
      <c r="K24" s="376"/>
      <c r="L24" s="376"/>
      <c r="M24" s="376"/>
      <c r="N24" s="591"/>
      <c r="O24" s="591"/>
      <c r="P24" s="591"/>
      <c r="Q24" s="591"/>
      <c r="R24" s="591"/>
    </row>
    <row r="25" spans="1:18" ht="12" customHeight="1">
      <c r="A25" s="1"/>
      <c r="B25" s="2"/>
      <c r="C25" s="2"/>
      <c r="D25" s="2"/>
      <c r="E25" s="2"/>
      <c r="F25" s="2"/>
      <c r="G25" s="2"/>
      <c r="H25" s="2"/>
      <c r="I25" s="3"/>
      <c r="J25" s="377" t="s">
        <v>370</v>
      </c>
      <c r="K25" s="377"/>
      <c r="L25" s="377" t="s">
        <v>59</v>
      </c>
      <c r="M25" s="377"/>
      <c r="N25" s="587" t="s">
        <v>62</v>
      </c>
      <c r="O25" s="585">
        <v>0.03</v>
      </c>
      <c r="P25" s="585">
        <v>2</v>
      </c>
      <c r="Q25" s="585">
        <v>3</v>
      </c>
      <c r="R25" s="585">
        <v>3</v>
      </c>
    </row>
    <row r="26" spans="1:18" ht="15.75">
      <c r="A26" s="1"/>
      <c r="B26" s="2"/>
      <c r="C26" s="2"/>
      <c r="D26" s="2"/>
      <c r="E26" s="2"/>
      <c r="F26" s="2"/>
      <c r="G26" s="2"/>
      <c r="H26" s="2"/>
      <c r="I26" s="3"/>
      <c r="J26" s="377"/>
      <c r="K26" s="377"/>
      <c r="L26" s="377"/>
      <c r="M26" s="377"/>
      <c r="N26" s="588"/>
      <c r="O26" s="586"/>
      <c r="P26" s="586"/>
      <c r="Q26" s="586"/>
      <c r="R26" s="586"/>
    </row>
    <row r="27" spans="1:18" ht="13.5" customHeight="1">
      <c r="A27" s="1"/>
      <c r="B27" s="2"/>
      <c r="C27" s="2"/>
      <c r="D27" s="2"/>
      <c r="E27" s="2"/>
      <c r="F27" s="2"/>
      <c r="G27" s="2"/>
      <c r="H27" s="2"/>
      <c r="I27" s="3"/>
      <c r="J27" s="377" t="s">
        <v>441</v>
      </c>
      <c r="K27" s="377"/>
      <c r="L27" s="377" t="s">
        <v>437</v>
      </c>
      <c r="M27" s="377"/>
      <c r="N27" s="585">
        <v>0</v>
      </c>
      <c r="O27" s="585">
        <v>10</v>
      </c>
      <c r="P27" s="585">
        <v>2</v>
      </c>
      <c r="Q27" s="585">
        <v>5</v>
      </c>
      <c r="R27" s="585">
        <v>10</v>
      </c>
    </row>
    <row r="28" spans="1:18" ht="15.75">
      <c r="A28" s="1"/>
      <c r="B28" s="2"/>
      <c r="C28" s="2"/>
      <c r="D28" s="2"/>
      <c r="E28" s="2"/>
      <c r="F28" s="2"/>
      <c r="G28" s="2"/>
      <c r="H28" s="2"/>
      <c r="I28" s="3"/>
      <c r="J28" s="377"/>
      <c r="K28" s="377"/>
      <c r="L28" s="377"/>
      <c r="M28" s="377"/>
      <c r="N28" s="586"/>
      <c r="O28" s="586"/>
      <c r="P28" s="586"/>
      <c r="Q28" s="586"/>
      <c r="R28" s="586"/>
    </row>
    <row r="29" spans="1:18" ht="19.5" customHeight="1">
      <c r="A29" s="1"/>
      <c r="B29" s="2"/>
      <c r="C29" s="2"/>
      <c r="D29" s="2"/>
      <c r="E29" s="2"/>
      <c r="F29" s="2"/>
      <c r="G29" s="2"/>
      <c r="H29" s="2"/>
      <c r="I29" s="3"/>
      <c r="J29" s="376" t="s">
        <v>371</v>
      </c>
      <c r="K29" s="376"/>
      <c r="L29" s="376" t="s">
        <v>372</v>
      </c>
      <c r="M29" s="376"/>
      <c r="N29" s="112">
        <v>3</v>
      </c>
      <c r="O29" s="151">
        <v>0.1</v>
      </c>
      <c r="P29" s="151">
        <v>0.03</v>
      </c>
      <c r="Q29" s="151">
        <v>0.07</v>
      </c>
      <c r="R29" s="151">
        <v>0.1</v>
      </c>
    </row>
    <row r="30" spans="1:18" ht="21" customHeight="1">
      <c r="A30" s="1"/>
      <c r="B30" s="2"/>
      <c r="C30" s="2"/>
      <c r="D30" s="2"/>
      <c r="E30" s="2"/>
      <c r="F30" s="2"/>
      <c r="G30" s="2"/>
      <c r="H30" s="2"/>
      <c r="I30" s="3"/>
      <c r="J30" s="376" t="s">
        <v>438</v>
      </c>
      <c r="K30" s="376"/>
      <c r="L30" s="376" t="s">
        <v>373</v>
      </c>
      <c r="M30" s="376"/>
      <c r="N30" s="152">
        <v>0</v>
      </c>
      <c r="O30" s="152">
        <v>2</v>
      </c>
      <c r="P30" s="152">
        <v>2</v>
      </c>
      <c r="Q30" s="152">
        <v>2</v>
      </c>
      <c r="R30" s="152">
        <v>2</v>
      </c>
    </row>
  </sheetData>
  <sheetProtection/>
  <mergeCells count="58">
    <mergeCell ref="A1:I1"/>
    <mergeCell ref="A3:B4"/>
    <mergeCell ref="C3:I4"/>
    <mergeCell ref="J3:K4"/>
    <mergeCell ref="L4:M4"/>
    <mergeCell ref="N4:O4"/>
    <mergeCell ref="P4:Q4"/>
    <mergeCell ref="A5:C6"/>
    <mergeCell ref="D5:F6"/>
    <mergeCell ref="G5:I6"/>
    <mergeCell ref="J6:K8"/>
    <mergeCell ref="A7:I12"/>
    <mergeCell ref="J9:K11"/>
    <mergeCell ref="P16:Q16"/>
    <mergeCell ref="A17:B19"/>
    <mergeCell ref="C17:D19"/>
    <mergeCell ref="E17:F19"/>
    <mergeCell ref="G17:H19"/>
    <mergeCell ref="A14:B16"/>
    <mergeCell ref="C14:D16"/>
    <mergeCell ref="E14:F16"/>
    <mergeCell ref="G14:H16"/>
    <mergeCell ref="J20:K21"/>
    <mergeCell ref="L20:M21"/>
    <mergeCell ref="N20:N21"/>
    <mergeCell ref="O20:O21"/>
    <mergeCell ref="A20:B22"/>
    <mergeCell ref="C20:D22"/>
    <mergeCell ref="E20:F22"/>
    <mergeCell ref="G20:H22"/>
    <mergeCell ref="P20:P21"/>
    <mergeCell ref="Q20:Q21"/>
    <mergeCell ref="R20:R21"/>
    <mergeCell ref="J23:K24"/>
    <mergeCell ref="L23:M24"/>
    <mergeCell ref="N23:N24"/>
    <mergeCell ref="O23:O24"/>
    <mergeCell ref="P23:P24"/>
    <mergeCell ref="Q23:Q24"/>
    <mergeCell ref="R23:R24"/>
    <mergeCell ref="R25:R26"/>
    <mergeCell ref="J27:K28"/>
    <mergeCell ref="L27:M28"/>
    <mergeCell ref="N27:N28"/>
    <mergeCell ref="O27:O28"/>
    <mergeCell ref="P27:P28"/>
    <mergeCell ref="Q27:Q28"/>
    <mergeCell ref="R27:R28"/>
    <mergeCell ref="J25:K26"/>
    <mergeCell ref="L25:M26"/>
    <mergeCell ref="J29:K29"/>
    <mergeCell ref="L29:M29"/>
    <mergeCell ref="J30:K30"/>
    <mergeCell ref="L30:M30"/>
    <mergeCell ref="P25:P26"/>
    <mergeCell ref="Q25:Q26"/>
    <mergeCell ref="N25:N26"/>
    <mergeCell ref="O25:O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J30" sqref="J30"/>
    </sheetView>
  </sheetViews>
  <sheetFormatPr defaultColWidth="9.00390625" defaultRowHeight="15.75"/>
  <cols>
    <col min="1" max="1" width="6.75390625" style="0" customWidth="1"/>
    <col min="2" max="3" width="6.00390625" style="0" customWidth="1"/>
    <col min="4" max="4" width="4.375" style="0" customWidth="1"/>
    <col min="5" max="5" width="5.25390625" style="0" customWidth="1"/>
    <col min="6" max="6" width="4.375" style="0" customWidth="1"/>
    <col min="7" max="7" width="6.375" style="0" customWidth="1"/>
    <col min="8" max="8" width="5.875" style="0" customWidth="1"/>
    <col min="9" max="9" width="5.25390625" style="0" customWidth="1"/>
    <col min="10" max="10" width="8.125" style="0" customWidth="1"/>
    <col min="11" max="11" width="6.25390625" style="0" customWidth="1"/>
    <col min="12" max="12" width="5.75390625" style="0" customWidth="1"/>
    <col min="13" max="13" width="6.75390625" style="0" customWidth="1"/>
    <col min="14" max="14" width="7.25390625" style="0" customWidth="1"/>
    <col min="15" max="15" width="7.75390625" style="0" customWidth="1"/>
    <col min="16" max="18" width="6.75390625" style="0" customWidth="1"/>
  </cols>
  <sheetData>
    <row r="1" spans="1:9" ht="23.25">
      <c r="A1" s="430" t="s">
        <v>396</v>
      </c>
      <c r="B1" s="431"/>
      <c r="C1" s="431"/>
      <c r="D1" s="431"/>
      <c r="E1" s="431"/>
      <c r="F1" s="431"/>
      <c r="G1" s="431"/>
      <c r="H1" s="431"/>
      <c r="I1" s="431"/>
    </row>
    <row r="2" ht="16.5" thickBot="1"/>
    <row r="3" spans="1:18" ht="15.75">
      <c r="A3" s="561" t="s">
        <v>9</v>
      </c>
      <c r="B3" s="562"/>
      <c r="C3" s="565" t="s">
        <v>569</v>
      </c>
      <c r="D3" s="565"/>
      <c r="E3" s="565"/>
      <c r="F3" s="565"/>
      <c r="G3" s="565"/>
      <c r="H3" s="565"/>
      <c r="I3" s="566"/>
      <c r="J3" s="426" t="s">
        <v>12</v>
      </c>
      <c r="K3" s="427"/>
      <c r="L3" s="26"/>
      <c r="M3" s="26"/>
      <c r="N3" s="26"/>
      <c r="O3" s="26"/>
      <c r="P3" s="26"/>
      <c r="Q3" s="26"/>
      <c r="R3" s="28"/>
    </row>
    <row r="4" spans="1:18" ht="18.75">
      <c r="A4" s="563"/>
      <c r="B4" s="564"/>
      <c r="C4" s="567"/>
      <c r="D4" s="567"/>
      <c r="E4" s="567"/>
      <c r="F4" s="567"/>
      <c r="G4" s="567"/>
      <c r="H4" s="567"/>
      <c r="I4" s="568"/>
      <c r="J4" s="428"/>
      <c r="K4" s="429"/>
      <c r="L4" s="429">
        <v>2015</v>
      </c>
      <c r="M4" s="429"/>
      <c r="N4" s="429">
        <v>2016</v>
      </c>
      <c r="O4" s="429"/>
      <c r="P4" s="429">
        <v>2017</v>
      </c>
      <c r="Q4" s="599"/>
      <c r="R4" s="141"/>
    </row>
    <row r="5" spans="1:18" ht="15.75">
      <c r="A5" s="438" t="s">
        <v>277</v>
      </c>
      <c r="B5" s="439"/>
      <c r="C5" s="439"/>
      <c r="D5" s="439" t="s">
        <v>244</v>
      </c>
      <c r="E5" s="439"/>
      <c r="F5" s="439"/>
      <c r="G5" s="439" t="s">
        <v>566</v>
      </c>
      <c r="H5" s="439"/>
      <c r="I5" s="444"/>
      <c r="J5" s="6"/>
      <c r="K5" s="2"/>
      <c r="L5" s="2"/>
      <c r="M5" s="2"/>
      <c r="N5" s="2"/>
      <c r="O5" s="2"/>
      <c r="P5" s="2"/>
      <c r="Q5" s="2"/>
      <c r="R5" s="7"/>
    </row>
    <row r="6" spans="1:18" ht="15.75">
      <c r="A6" s="440"/>
      <c r="B6" s="441"/>
      <c r="C6" s="441"/>
      <c r="D6" s="441"/>
      <c r="E6" s="441"/>
      <c r="F6" s="441"/>
      <c r="G6" s="441"/>
      <c r="H6" s="441"/>
      <c r="I6" s="445"/>
      <c r="J6" s="550" t="s">
        <v>378</v>
      </c>
      <c r="K6" s="499"/>
      <c r="L6" s="2"/>
      <c r="M6" s="2"/>
      <c r="N6" s="2"/>
      <c r="O6" s="2"/>
      <c r="P6" s="2"/>
      <c r="Q6" s="2"/>
      <c r="R6" s="7"/>
    </row>
    <row r="7" spans="1:18" ht="15.75">
      <c r="A7" s="447" t="s">
        <v>570</v>
      </c>
      <c r="B7" s="448"/>
      <c r="C7" s="448"/>
      <c r="D7" s="448"/>
      <c r="E7" s="448"/>
      <c r="F7" s="448"/>
      <c r="G7" s="448"/>
      <c r="H7" s="448"/>
      <c r="I7" s="449"/>
      <c r="J7" s="551"/>
      <c r="K7" s="552"/>
      <c r="L7" s="83"/>
      <c r="M7" s="153"/>
      <c r="N7" s="83"/>
      <c r="O7" s="8"/>
      <c r="P7" s="83"/>
      <c r="Q7" s="8"/>
      <c r="R7" s="109"/>
    </row>
    <row r="8" spans="1:18" ht="15.75">
      <c r="A8" s="450"/>
      <c r="B8" s="451"/>
      <c r="C8" s="451"/>
      <c r="D8" s="451"/>
      <c r="E8" s="451"/>
      <c r="F8" s="451"/>
      <c r="G8" s="451"/>
      <c r="H8" s="451"/>
      <c r="I8" s="452"/>
      <c r="J8" s="553"/>
      <c r="K8" s="501"/>
      <c r="L8" s="2"/>
      <c r="M8" s="2"/>
      <c r="N8" s="2"/>
      <c r="O8" s="2"/>
      <c r="P8" s="2"/>
      <c r="Q8" s="2"/>
      <c r="R8" s="7"/>
    </row>
    <row r="9" spans="1:18" ht="15.75">
      <c r="A9" s="450"/>
      <c r="B9" s="451"/>
      <c r="C9" s="451"/>
      <c r="D9" s="451"/>
      <c r="E9" s="451"/>
      <c r="F9" s="451"/>
      <c r="G9" s="451"/>
      <c r="H9" s="451"/>
      <c r="I9" s="452"/>
      <c r="J9" s="555" t="s">
        <v>379</v>
      </c>
      <c r="K9" s="556"/>
      <c r="L9" s="2"/>
      <c r="M9" s="8"/>
      <c r="N9" s="2"/>
      <c r="O9" s="2"/>
      <c r="P9" s="2"/>
      <c r="Q9" s="2"/>
      <c r="R9" s="7"/>
    </row>
    <row r="10" spans="1:18" ht="15.75">
      <c r="A10" s="450"/>
      <c r="B10" s="451"/>
      <c r="C10" s="451"/>
      <c r="D10" s="451"/>
      <c r="E10" s="451"/>
      <c r="F10" s="451"/>
      <c r="G10" s="451"/>
      <c r="H10" s="451"/>
      <c r="I10" s="452"/>
      <c r="J10" s="557"/>
      <c r="K10" s="558"/>
      <c r="L10" s="2"/>
      <c r="M10" s="8"/>
      <c r="N10" s="83"/>
      <c r="O10" s="8"/>
      <c r="P10" s="83"/>
      <c r="Q10" s="8"/>
      <c r="R10" s="109"/>
    </row>
    <row r="11" spans="1:18" ht="9.75" customHeight="1">
      <c r="A11" s="450"/>
      <c r="B11" s="451"/>
      <c r="C11" s="451"/>
      <c r="D11" s="451"/>
      <c r="E11" s="451"/>
      <c r="F11" s="451"/>
      <c r="G11" s="451"/>
      <c r="H11" s="451"/>
      <c r="I11" s="452"/>
      <c r="J11" s="559"/>
      <c r="K11" s="560"/>
      <c r="L11" s="2"/>
      <c r="M11" s="8"/>
      <c r="N11" s="2"/>
      <c r="O11" s="2"/>
      <c r="P11" s="2"/>
      <c r="Q11" s="2"/>
      <c r="R11" s="7"/>
    </row>
    <row r="12" spans="1:18" ht="9.75" customHeight="1">
      <c r="A12" s="453"/>
      <c r="B12" s="454"/>
      <c r="C12" s="454"/>
      <c r="D12" s="454"/>
      <c r="E12" s="454"/>
      <c r="F12" s="454"/>
      <c r="G12" s="454"/>
      <c r="H12" s="454"/>
      <c r="I12" s="554"/>
      <c r="J12" s="142"/>
      <c r="K12" s="143"/>
      <c r="L12" s="144"/>
      <c r="M12" s="144"/>
      <c r="N12" s="144"/>
      <c r="O12" s="144"/>
      <c r="P12" s="144"/>
      <c r="Q12" s="144"/>
      <c r="R12" s="145"/>
    </row>
    <row r="13" spans="1:18" ht="13.5" customHeight="1">
      <c r="A13" s="6"/>
      <c r="B13" s="2"/>
      <c r="C13" s="2"/>
      <c r="D13" s="2"/>
      <c r="E13" s="2"/>
      <c r="F13" s="2"/>
      <c r="G13" s="2"/>
      <c r="H13" s="2"/>
      <c r="I13" s="7"/>
      <c r="J13" s="146"/>
      <c r="K13" s="147"/>
      <c r="L13" s="2"/>
      <c r="M13" s="11"/>
      <c r="N13" s="83"/>
      <c r="O13" s="83"/>
      <c r="P13" s="2"/>
      <c r="Q13" s="2"/>
      <c r="R13" s="7"/>
    </row>
    <row r="14" spans="1:18" ht="15.75">
      <c r="A14" s="571" t="s">
        <v>11</v>
      </c>
      <c r="B14" s="548"/>
      <c r="C14" s="593" t="s">
        <v>10</v>
      </c>
      <c r="D14" s="594"/>
      <c r="E14" s="542" t="s">
        <v>557</v>
      </c>
      <c r="F14" s="543"/>
      <c r="G14" s="542" t="s">
        <v>558</v>
      </c>
      <c r="H14" s="543"/>
      <c r="I14" s="7"/>
      <c r="J14" s="146"/>
      <c r="K14" s="147"/>
      <c r="L14" s="2"/>
      <c r="M14" s="2"/>
      <c r="N14" s="2"/>
      <c r="O14" s="2"/>
      <c r="P14" s="2"/>
      <c r="Q14" s="2"/>
      <c r="R14" s="7"/>
    </row>
    <row r="15" spans="1:18" ht="13.5" customHeight="1">
      <c r="A15" s="571"/>
      <c r="B15" s="548"/>
      <c r="C15" s="595"/>
      <c r="D15" s="596"/>
      <c r="E15" s="544"/>
      <c r="F15" s="545"/>
      <c r="G15" s="544"/>
      <c r="H15" s="545"/>
      <c r="I15" s="7"/>
      <c r="J15" s="148"/>
      <c r="K15" s="149"/>
      <c r="L15" s="2"/>
      <c r="M15" s="2"/>
      <c r="N15" s="2"/>
      <c r="O15" s="2"/>
      <c r="P15" s="2"/>
      <c r="Q15" s="2"/>
      <c r="R15" s="7"/>
    </row>
    <row r="16" spans="1:18" ht="14.25" customHeight="1">
      <c r="A16" s="571"/>
      <c r="B16" s="548"/>
      <c r="C16" s="597"/>
      <c r="D16" s="598"/>
      <c r="E16" s="546"/>
      <c r="F16" s="547"/>
      <c r="G16" s="546"/>
      <c r="H16" s="547"/>
      <c r="I16" s="7"/>
      <c r="J16" s="148"/>
      <c r="K16" s="149"/>
      <c r="L16" s="2"/>
      <c r="M16" s="2"/>
      <c r="N16" s="2"/>
      <c r="O16" s="19"/>
      <c r="P16" s="592"/>
      <c r="Q16" s="592"/>
      <c r="R16" s="7"/>
    </row>
    <row r="17" spans="1:18" ht="8.25" customHeight="1">
      <c r="A17" s="572" t="s">
        <v>377</v>
      </c>
      <c r="B17" s="534"/>
      <c r="C17" s="537" t="s">
        <v>28</v>
      </c>
      <c r="D17" s="537"/>
      <c r="E17" s="538" t="s">
        <v>59</v>
      </c>
      <c r="F17" s="538"/>
      <c r="G17" s="380" t="s">
        <v>432</v>
      </c>
      <c r="H17" s="380"/>
      <c r="I17" s="7"/>
      <c r="J17" s="148"/>
      <c r="K17" s="149"/>
      <c r="L17" s="2"/>
      <c r="M17" s="2"/>
      <c r="N17" s="2"/>
      <c r="O17" s="2"/>
      <c r="P17" s="2"/>
      <c r="Q17" s="2"/>
      <c r="R17" s="7"/>
    </row>
    <row r="18" spans="1:18" ht="9.75" customHeight="1">
      <c r="A18" s="572"/>
      <c r="B18" s="534"/>
      <c r="C18" s="537"/>
      <c r="D18" s="537"/>
      <c r="E18" s="538"/>
      <c r="F18" s="538"/>
      <c r="G18" s="380"/>
      <c r="H18" s="380"/>
      <c r="I18" s="7"/>
      <c r="J18" s="6"/>
      <c r="K18" s="2"/>
      <c r="L18" s="2"/>
      <c r="M18" s="2"/>
      <c r="N18" s="2"/>
      <c r="O18" s="2"/>
      <c r="P18" s="2"/>
      <c r="Q18" s="2"/>
      <c r="R18" s="7"/>
    </row>
    <row r="19" spans="1:18" ht="17.25" customHeight="1">
      <c r="A19" s="572"/>
      <c r="B19" s="534"/>
      <c r="C19" s="537"/>
      <c r="D19" s="537"/>
      <c r="E19" s="538"/>
      <c r="F19" s="538"/>
      <c r="G19" s="380"/>
      <c r="H19" s="380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22.5" customHeight="1">
      <c r="A20" s="572" t="s">
        <v>377</v>
      </c>
      <c r="B20" s="534"/>
      <c r="C20" s="532"/>
      <c r="D20" s="532"/>
      <c r="E20" s="532" t="s">
        <v>59</v>
      </c>
      <c r="F20" s="532"/>
      <c r="G20" s="377" t="s">
        <v>433</v>
      </c>
      <c r="H20" s="377"/>
      <c r="I20" s="2"/>
      <c r="J20" s="589" t="s">
        <v>13</v>
      </c>
      <c r="K20" s="589"/>
      <c r="L20" s="589" t="s">
        <v>10</v>
      </c>
      <c r="M20" s="589"/>
      <c r="N20" s="589" t="s">
        <v>559</v>
      </c>
      <c r="O20" s="589" t="s">
        <v>560</v>
      </c>
      <c r="P20" s="589">
        <v>2015</v>
      </c>
      <c r="Q20" s="589">
        <v>2016</v>
      </c>
      <c r="R20" s="589">
        <v>2017</v>
      </c>
    </row>
    <row r="21" spans="1:18" ht="3.75" customHeight="1">
      <c r="A21" s="572"/>
      <c r="B21" s="534"/>
      <c r="C21" s="532"/>
      <c r="D21" s="532"/>
      <c r="E21" s="532"/>
      <c r="F21" s="532"/>
      <c r="G21" s="377"/>
      <c r="H21" s="377"/>
      <c r="I21" s="2"/>
      <c r="J21" s="589"/>
      <c r="K21" s="589"/>
      <c r="L21" s="589"/>
      <c r="M21" s="589"/>
      <c r="N21" s="589"/>
      <c r="O21" s="589"/>
      <c r="P21" s="589"/>
      <c r="Q21" s="589"/>
      <c r="R21" s="589"/>
    </row>
    <row r="22" spans="1:18" ht="11.25" customHeight="1">
      <c r="A22" s="572"/>
      <c r="B22" s="534"/>
      <c r="C22" s="532"/>
      <c r="D22" s="532"/>
      <c r="E22" s="532"/>
      <c r="F22" s="532"/>
      <c r="G22" s="377"/>
      <c r="H22" s="377"/>
      <c r="I22" s="2"/>
      <c r="J22" s="150"/>
      <c r="K22" s="150"/>
      <c r="L22" s="150"/>
      <c r="M22" s="150"/>
      <c r="N22" s="150"/>
      <c r="O22" s="150"/>
      <c r="P22" s="150"/>
      <c r="Q22" s="150"/>
      <c r="R22" s="150"/>
    </row>
    <row r="23" spans="1:18" ht="8.25" customHeight="1">
      <c r="A23" s="1"/>
      <c r="B23" s="2"/>
      <c r="C23" s="2"/>
      <c r="D23" s="2"/>
      <c r="E23" s="2"/>
      <c r="F23" s="2"/>
      <c r="G23" s="2"/>
      <c r="H23" s="2"/>
      <c r="I23" s="3"/>
      <c r="J23" s="377"/>
      <c r="K23" s="377"/>
      <c r="L23" s="377"/>
      <c r="M23" s="377"/>
      <c r="N23" s="184"/>
      <c r="O23" s="185"/>
      <c r="P23" s="185"/>
      <c r="Q23" s="185"/>
      <c r="R23" s="185"/>
    </row>
    <row r="24" spans="1:18" ht="12.75" customHeight="1">
      <c r="A24" s="1"/>
      <c r="B24" s="2"/>
      <c r="C24" s="2"/>
      <c r="D24" s="2"/>
      <c r="E24" s="2"/>
      <c r="F24" s="2"/>
      <c r="G24" s="2"/>
      <c r="H24" s="2"/>
      <c r="I24" s="3"/>
      <c r="J24" s="377" t="s">
        <v>441</v>
      </c>
      <c r="K24" s="377"/>
      <c r="L24" s="377" t="s">
        <v>437</v>
      </c>
      <c r="M24" s="377"/>
      <c r="N24" s="585">
        <v>0</v>
      </c>
      <c r="O24" s="585">
        <v>10</v>
      </c>
      <c r="P24" s="585">
        <v>2</v>
      </c>
      <c r="Q24" s="585">
        <v>5</v>
      </c>
      <c r="R24" s="585">
        <v>10</v>
      </c>
    </row>
    <row r="25" spans="1:18" ht="21.75" customHeight="1">
      <c r="A25" s="1"/>
      <c r="B25" s="2"/>
      <c r="C25" s="2"/>
      <c r="D25" s="2"/>
      <c r="E25" s="2"/>
      <c r="F25" s="2"/>
      <c r="G25" s="2"/>
      <c r="H25" s="2"/>
      <c r="I25" s="3"/>
      <c r="J25" s="377"/>
      <c r="K25" s="377"/>
      <c r="L25" s="377"/>
      <c r="M25" s="377"/>
      <c r="N25" s="586"/>
      <c r="O25" s="586"/>
      <c r="P25" s="586"/>
      <c r="Q25" s="586"/>
      <c r="R25" s="586"/>
    </row>
    <row r="26" spans="1:18" ht="11.25" customHeight="1">
      <c r="A26" s="1"/>
      <c r="B26" s="2"/>
      <c r="C26" s="2"/>
      <c r="D26" s="2"/>
      <c r="E26" s="2"/>
      <c r="F26" s="2"/>
      <c r="G26" s="2"/>
      <c r="H26" s="2"/>
      <c r="I26" s="3"/>
      <c r="J26" s="399" t="s">
        <v>439</v>
      </c>
      <c r="K26" s="400"/>
      <c r="L26" s="399" t="s">
        <v>59</v>
      </c>
      <c r="M26" s="400"/>
      <c r="N26" s="583">
        <v>50</v>
      </c>
      <c r="O26" s="574">
        <v>0.95</v>
      </c>
      <c r="P26" s="574">
        <v>0.6</v>
      </c>
      <c r="Q26" s="574">
        <v>0.7</v>
      </c>
      <c r="R26" s="574">
        <v>0.95</v>
      </c>
    </row>
    <row r="27" spans="1:18" ht="15.75">
      <c r="A27" s="118"/>
      <c r="B27" s="4"/>
      <c r="C27" s="4"/>
      <c r="D27" s="4"/>
      <c r="E27" s="4"/>
      <c r="F27" s="4"/>
      <c r="G27" s="4"/>
      <c r="H27" s="4"/>
      <c r="I27" s="5"/>
      <c r="J27" s="600"/>
      <c r="K27" s="601"/>
      <c r="L27" s="411"/>
      <c r="M27" s="412"/>
      <c r="N27" s="584"/>
      <c r="O27" s="575"/>
      <c r="P27" s="575"/>
      <c r="Q27" s="575"/>
      <c r="R27" s="576"/>
    </row>
  </sheetData>
  <sheetProtection/>
  <mergeCells count="49">
    <mergeCell ref="R26:R27"/>
    <mergeCell ref="J26:K27"/>
    <mergeCell ref="L26:M27"/>
    <mergeCell ref="N26:N27"/>
    <mergeCell ref="O26:O27"/>
    <mergeCell ref="P24:P25"/>
    <mergeCell ref="Q24:Q25"/>
    <mergeCell ref="J24:K25"/>
    <mergeCell ref="L24:M25"/>
    <mergeCell ref="P26:P27"/>
    <mergeCell ref="Q26:Q27"/>
    <mergeCell ref="R24:R25"/>
    <mergeCell ref="J23:K23"/>
    <mergeCell ref="L23:M23"/>
    <mergeCell ref="P20:P21"/>
    <mergeCell ref="Q20:Q21"/>
    <mergeCell ref="R20:R21"/>
    <mergeCell ref="J20:K21"/>
    <mergeCell ref="L20:M21"/>
    <mergeCell ref="N24:N25"/>
    <mergeCell ref="O24:O25"/>
    <mergeCell ref="N20:N21"/>
    <mergeCell ref="O20:O21"/>
    <mergeCell ref="A20:B22"/>
    <mergeCell ref="C20:D22"/>
    <mergeCell ref="E20:F22"/>
    <mergeCell ref="G20:H22"/>
    <mergeCell ref="P16:Q16"/>
    <mergeCell ref="A17:B19"/>
    <mergeCell ref="C17:D19"/>
    <mergeCell ref="E17:F19"/>
    <mergeCell ref="G17:H19"/>
    <mergeCell ref="A14:B16"/>
    <mergeCell ref="C14:D16"/>
    <mergeCell ref="E14:F16"/>
    <mergeCell ref="G14:H16"/>
    <mergeCell ref="P4:Q4"/>
    <mergeCell ref="A5:C6"/>
    <mergeCell ref="D5:F6"/>
    <mergeCell ref="G5:I6"/>
    <mergeCell ref="J6:K8"/>
    <mergeCell ref="A7:I12"/>
    <mergeCell ref="J9:K11"/>
    <mergeCell ref="A1:I1"/>
    <mergeCell ref="A3:B4"/>
    <mergeCell ref="C3:I4"/>
    <mergeCell ref="J3:K4"/>
    <mergeCell ref="L4:M4"/>
    <mergeCell ref="N4:O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G30" sqref="G30"/>
    </sheetView>
  </sheetViews>
  <sheetFormatPr defaultColWidth="9.00390625" defaultRowHeight="15.75"/>
  <cols>
    <col min="1" max="1" width="6.25390625" style="0" customWidth="1"/>
    <col min="2" max="2" width="7.125" style="0" customWidth="1"/>
    <col min="3" max="3" width="5.875" style="0" customWidth="1"/>
    <col min="4" max="5" width="5.00390625" style="0" customWidth="1"/>
    <col min="6" max="6" width="4.75390625" style="0" customWidth="1"/>
    <col min="7" max="7" width="5.875" style="0" customWidth="1"/>
    <col min="8" max="8" width="6.375" style="0" customWidth="1"/>
    <col min="9" max="9" width="4.00390625" style="0" customWidth="1"/>
    <col min="10" max="10" width="6.75390625" style="0" customWidth="1"/>
    <col min="11" max="11" width="7.375" style="0" customWidth="1"/>
    <col min="12" max="12" width="5.125" style="0" customWidth="1"/>
    <col min="13" max="13" width="7.25390625" style="0" customWidth="1"/>
    <col min="14" max="14" width="6.375" style="0" customWidth="1"/>
    <col min="15" max="15" width="6.50390625" style="0" customWidth="1"/>
    <col min="16" max="16" width="6.75390625" style="0" customWidth="1"/>
    <col min="17" max="17" width="7.625" style="0" customWidth="1"/>
    <col min="18" max="18" width="7.50390625" style="0" customWidth="1"/>
  </cols>
  <sheetData>
    <row r="1" ht="13.5" customHeight="1"/>
    <row r="2" spans="1:9" ht="23.25">
      <c r="A2" s="430" t="s">
        <v>396</v>
      </c>
      <c r="B2" s="431"/>
      <c r="C2" s="431"/>
      <c r="D2" s="431"/>
      <c r="E2" s="431"/>
      <c r="F2" s="431"/>
      <c r="G2" s="431"/>
      <c r="H2" s="431"/>
      <c r="I2" s="431"/>
    </row>
    <row r="3" ht="9" customHeight="1" thickBot="1"/>
    <row r="4" spans="1:18" ht="15.75">
      <c r="A4" s="561" t="s">
        <v>9</v>
      </c>
      <c r="B4" s="562"/>
      <c r="C4" s="633" t="s">
        <v>429</v>
      </c>
      <c r="D4" s="633"/>
      <c r="E4" s="633"/>
      <c r="F4" s="633"/>
      <c r="G4" s="633"/>
      <c r="H4" s="633"/>
      <c r="I4" s="634"/>
      <c r="J4" s="426" t="s">
        <v>12</v>
      </c>
      <c r="K4" s="427"/>
      <c r="L4" s="26"/>
      <c r="M4" s="26"/>
      <c r="N4" s="26"/>
      <c r="O4" s="26"/>
      <c r="P4" s="26"/>
      <c r="Q4" s="26"/>
      <c r="R4" s="28"/>
    </row>
    <row r="5" spans="1:18" ht="24.75" customHeight="1">
      <c r="A5" s="563"/>
      <c r="B5" s="564"/>
      <c r="C5" s="635"/>
      <c r="D5" s="635"/>
      <c r="E5" s="635"/>
      <c r="F5" s="635"/>
      <c r="G5" s="635"/>
      <c r="H5" s="635"/>
      <c r="I5" s="636"/>
      <c r="J5" s="428"/>
      <c r="K5" s="429"/>
      <c r="L5" s="429">
        <v>2015</v>
      </c>
      <c r="M5" s="429"/>
      <c r="N5" s="429">
        <v>2016</v>
      </c>
      <c r="O5" s="429"/>
      <c r="P5" s="429">
        <v>2017</v>
      </c>
      <c r="Q5" s="599"/>
      <c r="R5" s="108"/>
    </row>
    <row r="6" spans="1:18" ht="24" customHeight="1">
      <c r="A6" s="438" t="s">
        <v>442</v>
      </c>
      <c r="B6" s="439"/>
      <c r="C6" s="439"/>
      <c r="D6" s="442" t="s">
        <v>244</v>
      </c>
      <c r="E6" s="442"/>
      <c r="F6" s="442"/>
      <c r="G6" s="620" t="s">
        <v>567</v>
      </c>
      <c r="H6" s="620"/>
      <c r="I6" s="621"/>
      <c r="J6" s="6"/>
      <c r="K6" s="2"/>
      <c r="L6" s="2"/>
      <c r="M6" s="2"/>
      <c r="N6" s="2"/>
      <c r="O6" s="2"/>
      <c r="P6" s="2"/>
      <c r="Q6" s="2"/>
      <c r="R6" s="7"/>
    </row>
    <row r="7" spans="1:18" ht="12.75" customHeight="1">
      <c r="A7" s="440"/>
      <c r="B7" s="441"/>
      <c r="C7" s="441"/>
      <c r="D7" s="443"/>
      <c r="E7" s="443"/>
      <c r="F7" s="443"/>
      <c r="G7" s="622"/>
      <c r="H7" s="622"/>
      <c r="I7" s="623"/>
      <c r="J7" s="550" t="s">
        <v>443</v>
      </c>
      <c r="K7" s="499"/>
      <c r="L7" s="2"/>
      <c r="M7" s="2"/>
      <c r="N7" s="2"/>
      <c r="O7" s="2"/>
      <c r="P7" s="2"/>
      <c r="Q7" s="2"/>
      <c r="R7" s="7"/>
    </row>
    <row r="8" spans="1:18" ht="12" customHeight="1">
      <c r="A8" s="624" t="s">
        <v>544</v>
      </c>
      <c r="B8" s="625"/>
      <c r="C8" s="625"/>
      <c r="D8" s="625"/>
      <c r="E8" s="625"/>
      <c r="F8" s="625"/>
      <c r="G8" s="625"/>
      <c r="H8" s="625"/>
      <c r="I8" s="626"/>
      <c r="J8" s="551"/>
      <c r="K8" s="552"/>
      <c r="L8" s="83"/>
      <c r="M8" s="153"/>
      <c r="N8" s="2"/>
      <c r="O8" s="2"/>
      <c r="P8" s="2"/>
      <c r="Q8" s="2"/>
      <c r="R8" s="7"/>
    </row>
    <row r="9" spans="1:18" ht="11.25" customHeight="1">
      <c r="A9" s="627"/>
      <c r="B9" s="628"/>
      <c r="C9" s="628"/>
      <c r="D9" s="628"/>
      <c r="E9" s="628"/>
      <c r="F9" s="628"/>
      <c r="G9" s="628"/>
      <c r="H9" s="628"/>
      <c r="I9" s="629"/>
      <c r="J9" s="553"/>
      <c r="K9" s="501"/>
      <c r="L9" s="2"/>
      <c r="M9" s="2"/>
      <c r="N9" s="2"/>
      <c r="O9" s="2"/>
      <c r="P9" s="2"/>
      <c r="Q9" s="2"/>
      <c r="R9" s="7"/>
    </row>
    <row r="10" spans="1:18" ht="9.75" customHeight="1">
      <c r="A10" s="627"/>
      <c r="B10" s="628"/>
      <c r="C10" s="628"/>
      <c r="D10" s="628"/>
      <c r="E10" s="628"/>
      <c r="F10" s="628"/>
      <c r="G10" s="628"/>
      <c r="H10" s="628"/>
      <c r="I10" s="629"/>
      <c r="J10" s="550" t="s">
        <v>379</v>
      </c>
      <c r="K10" s="499"/>
      <c r="L10" s="2"/>
      <c r="M10" s="2"/>
      <c r="N10" s="2"/>
      <c r="O10" s="2"/>
      <c r="P10" s="2"/>
      <c r="Q10" s="2"/>
      <c r="R10" s="7"/>
    </row>
    <row r="11" spans="1:18" ht="9" customHeight="1">
      <c r="A11" s="627"/>
      <c r="B11" s="628"/>
      <c r="C11" s="628"/>
      <c r="D11" s="628"/>
      <c r="E11" s="628"/>
      <c r="F11" s="628"/>
      <c r="G11" s="628"/>
      <c r="H11" s="628"/>
      <c r="I11" s="629"/>
      <c r="J11" s="551"/>
      <c r="K11" s="552"/>
      <c r="L11" s="2"/>
      <c r="M11" s="8"/>
      <c r="N11" s="83"/>
      <c r="O11" s="8"/>
      <c r="P11" s="83"/>
      <c r="Q11" s="8"/>
      <c r="R11" s="109"/>
    </row>
    <row r="12" spans="1:18" ht="8.25" customHeight="1">
      <c r="A12" s="627"/>
      <c r="B12" s="628"/>
      <c r="C12" s="628"/>
      <c r="D12" s="628"/>
      <c r="E12" s="628"/>
      <c r="F12" s="628"/>
      <c r="G12" s="628"/>
      <c r="H12" s="628"/>
      <c r="I12" s="629"/>
      <c r="J12" s="553"/>
      <c r="K12" s="501"/>
      <c r="L12" s="2"/>
      <c r="M12" s="2"/>
      <c r="N12" s="2"/>
      <c r="O12" s="2"/>
      <c r="P12" s="2"/>
      <c r="Q12" s="2"/>
      <c r="R12" s="7"/>
    </row>
    <row r="13" spans="1:18" ht="6.75" customHeight="1">
      <c r="A13" s="630"/>
      <c r="B13" s="631"/>
      <c r="C13" s="631"/>
      <c r="D13" s="631"/>
      <c r="E13" s="631"/>
      <c r="F13" s="631"/>
      <c r="G13" s="631"/>
      <c r="H13" s="631"/>
      <c r="I13" s="632"/>
      <c r="J13" s="61"/>
      <c r="K13" s="60"/>
      <c r="L13" s="65"/>
      <c r="M13" s="65"/>
      <c r="N13" s="65"/>
      <c r="O13" s="65"/>
      <c r="P13" s="65"/>
      <c r="Q13" s="65"/>
      <c r="R13" s="7"/>
    </row>
    <row r="14" spans="1:18" ht="7.5" customHeight="1">
      <c r="A14" s="6"/>
      <c r="B14" s="2"/>
      <c r="C14" s="2"/>
      <c r="D14" s="2"/>
      <c r="E14" s="2"/>
      <c r="F14" s="2"/>
      <c r="G14" s="2"/>
      <c r="H14" s="2"/>
      <c r="I14" s="7"/>
      <c r="J14" s="616" t="s">
        <v>444</v>
      </c>
      <c r="K14" s="617"/>
      <c r="L14" s="2"/>
      <c r="M14" s="8"/>
      <c r="N14" s="8"/>
      <c r="O14" s="83"/>
      <c r="P14" s="2"/>
      <c r="Q14" s="2"/>
      <c r="R14" s="7"/>
    </row>
    <row r="15" spans="1:18" ht="9" customHeight="1">
      <c r="A15" s="539" t="s">
        <v>11</v>
      </c>
      <c r="B15" s="540"/>
      <c r="C15" s="593" t="s">
        <v>10</v>
      </c>
      <c r="D15" s="594"/>
      <c r="E15" s="542" t="s">
        <v>557</v>
      </c>
      <c r="F15" s="543"/>
      <c r="G15" s="542" t="s">
        <v>558</v>
      </c>
      <c r="H15" s="543"/>
      <c r="I15" s="7"/>
      <c r="J15" s="618"/>
      <c r="K15" s="619"/>
      <c r="L15" s="2"/>
      <c r="M15" s="2"/>
      <c r="N15" s="2"/>
      <c r="O15" s="2"/>
      <c r="P15" s="2"/>
      <c r="Q15" s="2"/>
      <c r="R15" s="7"/>
    </row>
    <row r="16" spans="1:18" ht="10.5" customHeight="1">
      <c r="A16" s="539"/>
      <c r="B16" s="540"/>
      <c r="C16" s="595"/>
      <c r="D16" s="596"/>
      <c r="E16" s="544"/>
      <c r="F16" s="545"/>
      <c r="G16" s="544"/>
      <c r="H16" s="545"/>
      <c r="I16" s="7"/>
      <c r="J16" s="53"/>
      <c r="K16" s="54"/>
      <c r="L16" s="2"/>
      <c r="M16" s="2"/>
      <c r="N16" s="2"/>
      <c r="O16" s="2"/>
      <c r="P16" s="2"/>
      <c r="Q16" s="2"/>
      <c r="R16" s="7"/>
    </row>
    <row r="17" spans="1:18" ht="13.5" customHeight="1">
      <c r="A17" s="539"/>
      <c r="B17" s="540"/>
      <c r="C17" s="597"/>
      <c r="D17" s="598"/>
      <c r="E17" s="546"/>
      <c r="F17" s="547"/>
      <c r="G17" s="546"/>
      <c r="H17" s="547"/>
      <c r="I17" s="7"/>
      <c r="J17" s="55"/>
      <c r="K17" s="56"/>
      <c r="L17" s="2"/>
      <c r="M17" s="2"/>
      <c r="O17" s="19"/>
      <c r="P17" s="592"/>
      <c r="Q17" s="592"/>
      <c r="R17" s="7"/>
    </row>
    <row r="18" spans="1:18" ht="9" customHeight="1">
      <c r="A18" s="531" t="s">
        <v>431</v>
      </c>
      <c r="B18" s="378"/>
      <c r="C18" s="537" t="s">
        <v>28</v>
      </c>
      <c r="D18" s="537"/>
      <c r="E18" s="538" t="s">
        <v>59</v>
      </c>
      <c r="F18" s="538"/>
      <c r="G18" s="380" t="s">
        <v>432</v>
      </c>
      <c r="H18" s="380"/>
      <c r="I18" s="7"/>
      <c r="J18" s="57"/>
      <c r="K18" s="58"/>
      <c r="L18" s="4"/>
      <c r="M18" s="4"/>
      <c r="N18" s="4"/>
      <c r="O18" s="4"/>
      <c r="P18" s="4"/>
      <c r="Q18" s="4"/>
      <c r="R18" s="110"/>
    </row>
    <row r="19" spans="1:18" ht="8.25" customHeight="1">
      <c r="A19" s="531"/>
      <c r="B19" s="378"/>
      <c r="C19" s="537"/>
      <c r="D19" s="537"/>
      <c r="E19" s="538"/>
      <c r="F19" s="538"/>
      <c r="G19" s="380"/>
      <c r="H19" s="380"/>
      <c r="I19" s="7"/>
      <c r="J19" s="6"/>
      <c r="K19" s="2"/>
      <c r="L19" s="2"/>
      <c r="M19" s="2"/>
      <c r="N19" s="2"/>
      <c r="O19" s="2"/>
      <c r="P19" s="2"/>
      <c r="Q19" s="2"/>
      <c r="R19" s="7"/>
    </row>
    <row r="20" spans="1:18" ht="18.75" customHeight="1">
      <c r="A20" s="531"/>
      <c r="B20" s="378"/>
      <c r="C20" s="537"/>
      <c r="D20" s="537"/>
      <c r="E20" s="538"/>
      <c r="F20" s="538"/>
      <c r="G20" s="380"/>
      <c r="H20" s="380"/>
      <c r="I20" s="7"/>
      <c r="J20" s="6"/>
      <c r="K20" s="2"/>
      <c r="L20" s="2"/>
      <c r="M20" s="2"/>
      <c r="N20" s="2"/>
      <c r="O20" s="2"/>
      <c r="P20" s="2"/>
      <c r="Q20" s="2"/>
      <c r="R20" s="7"/>
    </row>
    <row r="21" spans="1:18" ht="15.75" customHeight="1">
      <c r="A21" s="572" t="s">
        <v>377</v>
      </c>
      <c r="B21" s="534"/>
      <c r="C21" s="532"/>
      <c r="D21" s="532"/>
      <c r="E21" s="532" t="s">
        <v>59</v>
      </c>
      <c r="F21" s="532"/>
      <c r="G21" s="377" t="s">
        <v>433</v>
      </c>
      <c r="H21" s="377"/>
      <c r="I21" s="7"/>
      <c r="J21" s="610" t="s">
        <v>13</v>
      </c>
      <c r="K21" s="611"/>
      <c r="L21" s="614" t="s">
        <v>10</v>
      </c>
      <c r="M21" s="611"/>
      <c r="N21" s="604" t="s">
        <v>559</v>
      </c>
      <c r="O21" s="604" t="s">
        <v>560</v>
      </c>
      <c r="P21" s="604">
        <v>2015</v>
      </c>
      <c r="Q21" s="604">
        <v>2016</v>
      </c>
      <c r="R21" s="606">
        <v>2017</v>
      </c>
    </row>
    <row r="22" spans="1:18" ht="9" customHeight="1">
      <c r="A22" s="572"/>
      <c r="B22" s="534"/>
      <c r="C22" s="532"/>
      <c r="D22" s="532"/>
      <c r="E22" s="532"/>
      <c r="F22" s="532"/>
      <c r="G22" s="377"/>
      <c r="H22" s="377"/>
      <c r="I22" s="7"/>
      <c r="J22" s="612"/>
      <c r="K22" s="613"/>
      <c r="L22" s="615"/>
      <c r="M22" s="613"/>
      <c r="N22" s="605"/>
      <c r="O22" s="605"/>
      <c r="P22" s="605"/>
      <c r="Q22" s="605"/>
      <c r="R22" s="607"/>
    </row>
    <row r="23" spans="1:18" ht="12.75" customHeight="1">
      <c r="A23" s="572"/>
      <c r="B23" s="534"/>
      <c r="C23" s="532"/>
      <c r="D23" s="532"/>
      <c r="E23" s="532"/>
      <c r="F23" s="532"/>
      <c r="G23" s="377"/>
      <c r="H23" s="377"/>
      <c r="I23" s="7"/>
      <c r="J23" s="6"/>
      <c r="K23" s="2"/>
      <c r="L23" s="2"/>
      <c r="M23" s="2"/>
      <c r="N23" s="2"/>
      <c r="O23" s="2"/>
      <c r="P23" s="2"/>
      <c r="Q23" s="2"/>
      <c r="R23" s="7"/>
    </row>
    <row r="24" spans="1:18" ht="15.75">
      <c r="A24" s="608"/>
      <c r="B24" s="262"/>
      <c r="C24" s="2"/>
      <c r="D24" s="2"/>
      <c r="E24" s="2"/>
      <c r="F24" s="2"/>
      <c r="G24" s="2"/>
      <c r="H24" s="2"/>
      <c r="I24" s="3"/>
      <c r="J24" s="399" t="s">
        <v>434</v>
      </c>
      <c r="K24" s="400"/>
      <c r="L24" s="399" t="s">
        <v>435</v>
      </c>
      <c r="M24" s="400"/>
      <c r="N24" s="590">
        <v>0</v>
      </c>
      <c r="O24" s="590">
        <v>5</v>
      </c>
      <c r="P24" s="590">
        <v>3</v>
      </c>
      <c r="Q24" s="590">
        <v>2</v>
      </c>
      <c r="R24" s="590">
        <v>5</v>
      </c>
    </row>
    <row r="25" spans="1:18" ht="15.75">
      <c r="A25" s="204"/>
      <c r="B25" s="609"/>
      <c r="C25" s="2"/>
      <c r="D25" s="2"/>
      <c r="E25" s="2"/>
      <c r="F25" s="2"/>
      <c r="G25" s="2"/>
      <c r="H25" s="2"/>
      <c r="I25" s="3"/>
      <c r="J25" s="411"/>
      <c r="K25" s="412"/>
      <c r="L25" s="411"/>
      <c r="M25" s="412"/>
      <c r="N25" s="591"/>
      <c r="O25" s="591"/>
      <c r="P25" s="591"/>
      <c r="Q25" s="591"/>
      <c r="R25" s="591"/>
    </row>
    <row r="26" spans="1:18" ht="11.25" customHeight="1">
      <c r="A26" s="1"/>
      <c r="B26" s="2"/>
      <c r="C26" s="2"/>
      <c r="D26" s="2"/>
      <c r="E26" s="2"/>
      <c r="F26" s="2"/>
      <c r="G26" s="2"/>
      <c r="H26" s="2"/>
      <c r="I26" s="3"/>
      <c r="J26" s="463" t="s">
        <v>370</v>
      </c>
      <c r="K26" s="464"/>
      <c r="L26" s="463" t="s">
        <v>28</v>
      </c>
      <c r="M26" s="464"/>
      <c r="N26" s="587" t="s">
        <v>62</v>
      </c>
      <c r="O26" s="585">
        <v>0.03</v>
      </c>
      <c r="P26" s="585">
        <v>2</v>
      </c>
      <c r="Q26" s="585">
        <v>3</v>
      </c>
      <c r="R26" s="585">
        <v>3</v>
      </c>
    </row>
    <row r="27" spans="1:18" ht="15.75">
      <c r="A27" s="1"/>
      <c r="B27" s="2"/>
      <c r="C27" s="2"/>
      <c r="D27" s="2"/>
      <c r="E27" s="2"/>
      <c r="F27" s="2"/>
      <c r="G27" s="2"/>
      <c r="H27" s="2"/>
      <c r="I27" s="3"/>
      <c r="J27" s="465"/>
      <c r="K27" s="466"/>
      <c r="L27" s="465"/>
      <c r="M27" s="466"/>
      <c r="N27" s="588"/>
      <c r="O27" s="586"/>
      <c r="P27" s="586"/>
      <c r="Q27" s="586"/>
      <c r="R27" s="586"/>
    </row>
    <row r="28" spans="1:18" ht="13.5" customHeight="1">
      <c r="A28" s="1"/>
      <c r="B28" s="2"/>
      <c r="C28" s="2"/>
      <c r="D28" s="2"/>
      <c r="E28" s="2"/>
      <c r="F28" s="2"/>
      <c r="G28" s="2"/>
      <c r="H28" s="2"/>
      <c r="I28" s="3"/>
      <c r="J28" s="463" t="s">
        <v>445</v>
      </c>
      <c r="K28" s="464"/>
      <c r="L28" s="463" t="s">
        <v>437</v>
      </c>
      <c r="M28" s="464"/>
      <c r="N28" s="585">
        <v>0</v>
      </c>
      <c r="O28" s="585">
        <v>10</v>
      </c>
      <c r="P28" s="585">
        <v>2</v>
      </c>
      <c r="Q28" s="585">
        <v>5</v>
      </c>
      <c r="R28" s="585">
        <v>10</v>
      </c>
    </row>
    <row r="29" spans="1:18" ht="15.75">
      <c r="A29" s="1"/>
      <c r="B29" s="2"/>
      <c r="C29" s="2"/>
      <c r="D29" s="2"/>
      <c r="E29" s="2"/>
      <c r="F29" s="2"/>
      <c r="G29" s="2"/>
      <c r="H29" s="2"/>
      <c r="I29" s="3"/>
      <c r="J29" s="465"/>
      <c r="K29" s="466"/>
      <c r="L29" s="465"/>
      <c r="M29" s="466"/>
      <c r="N29" s="586"/>
      <c r="O29" s="586"/>
      <c r="P29" s="586"/>
      <c r="Q29" s="586"/>
      <c r="R29" s="586"/>
    </row>
    <row r="30" spans="1:18" ht="15.75">
      <c r="A30" s="1"/>
      <c r="B30" s="2"/>
      <c r="C30" s="2"/>
      <c r="D30" s="2"/>
      <c r="E30" s="2"/>
      <c r="F30" s="2"/>
      <c r="G30" s="2"/>
      <c r="H30" s="2"/>
      <c r="I30" s="3"/>
      <c r="J30" s="602" t="s">
        <v>371</v>
      </c>
      <c r="K30" s="603"/>
      <c r="L30" s="602" t="s">
        <v>372</v>
      </c>
      <c r="M30" s="603"/>
      <c r="N30" s="112" t="s">
        <v>304</v>
      </c>
      <c r="O30" s="151">
        <v>0.1</v>
      </c>
      <c r="P30" s="151">
        <v>0.03</v>
      </c>
      <c r="Q30" s="151">
        <v>0.07</v>
      </c>
      <c r="R30" s="151">
        <v>0.1</v>
      </c>
    </row>
    <row r="31" spans="1:18" ht="19.5" customHeight="1">
      <c r="A31" s="1"/>
      <c r="B31" s="2"/>
      <c r="C31" s="2"/>
      <c r="D31" s="2"/>
      <c r="E31" s="2"/>
      <c r="F31" s="2"/>
      <c r="G31" s="2"/>
      <c r="H31" s="2"/>
      <c r="I31" s="3"/>
      <c r="J31" s="602" t="s">
        <v>438</v>
      </c>
      <c r="K31" s="603"/>
      <c r="L31" s="602" t="s">
        <v>373</v>
      </c>
      <c r="M31" s="603"/>
      <c r="N31" s="152">
        <v>0</v>
      </c>
      <c r="O31" s="152">
        <v>2</v>
      </c>
      <c r="P31" s="152">
        <v>2</v>
      </c>
      <c r="Q31" s="152">
        <v>2</v>
      </c>
      <c r="R31" s="152">
        <v>2</v>
      </c>
    </row>
  </sheetData>
  <sheetProtection/>
  <mergeCells count="60">
    <mergeCell ref="A2:I2"/>
    <mergeCell ref="A4:B5"/>
    <mergeCell ref="C4:I5"/>
    <mergeCell ref="J4:K5"/>
    <mergeCell ref="L5:M5"/>
    <mergeCell ref="N5:O5"/>
    <mergeCell ref="P5:Q5"/>
    <mergeCell ref="A6:C7"/>
    <mergeCell ref="D6:F7"/>
    <mergeCell ref="G6:I7"/>
    <mergeCell ref="J7:K9"/>
    <mergeCell ref="A8:I13"/>
    <mergeCell ref="J10:K12"/>
    <mergeCell ref="P17:Q17"/>
    <mergeCell ref="A18:B20"/>
    <mergeCell ref="C18:D20"/>
    <mergeCell ref="E18:F20"/>
    <mergeCell ref="G18:H20"/>
    <mergeCell ref="J14:K15"/>
    <mergeCell ref="A15:B17"/>
    <mergeCell ref="C15:D17"/>
    <mergeCell ref="E15:F17"/>
    <mergeCell ref="G15:H17"/>
    <mergeCell ref="J21:K22"/>
    <mergeCell ref="L21:M22"/>
    <mergeCell ref="N21:N22"/>
    <mergeCell ref="O21:O22"/>
    <mergeCell ref="A21:B23"/>
    <mergeCell ref="C21:D23"/>
    <mergeCell ref="E21:F23"/>
    <mergeCell ref="G21:H23"/>
    <mergeCell ref="P21:P22"/>
    <mergeCell ref="Q21:Q22"/>
    <mergeCell ref="R21:R22"/>
    <mergeCell ref="A24:B25"/>
    <mergeCell ref="J24:K25"/>
    <mergeCell ref="L24:M25"/>
    <mergeCell ref="N24:N25"/>
    <mergeCell ref="O24:O25"/>
    <mergeCell ref="P24:P25"/>
    <mergeCell ref="Q24:Q25"/>
    <mergeCell ref="O28:O29"/>
    <mergeCell ref="R24:R25"/>
    <mergeCell ref="J26:K27"/>
    <mergeCell ref="L26:M27"/>
    <mergeCell ref="N26:N27"/>
    <mergeCell ref="O26:O27"/>
    <mergeCell ref="P26:P27"/>
    <mergeCell ref="Q26:Q27"/>
    <mergeCell ref="R26:R27"/>
    <mergeCell ref="J31:K31"/>
    <mergeCell ref="L31:M31"/>
    <mergeCell ref="P28:P29"/>
    <mergeCell ref="Q28:Q29"/>
    <mergeCell ref="R28:R29"/>
    <mergeCell ref="J30:K30"/>
    <mergeCell ref="L30:M30"/>
    <mergeCell ref="J28:K29"/>
    <mergeCell ref="L28:M29"/>
    <mergeCell ref="N28:N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Perrone</dc:creator>
  <cp:keywords/>
  <dc:description/>
  <cp:lastModifiedBy>Quarrato1</cp:lastModifiedBy>
  <cp:lastPrinted>2015-12-02T12:56:57Z</cp:lastPrinted>
  <dcterms:created xsi:type="dcterms:W3CDTF">2011-07-23T15:24:02Z</dcterms:created>
  <dcterms:modified xsi:type="dcterms:W3CDTF">2016-03-14T12:18:44Z</dcterms:modified>
  <cp:category/>
  <cp:version/>
  <cp:contentType/>
  <cp:contentStatus/>
</cp:coreProperties>
</file>